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иврич\!Приказы по ТП\Приказ ТК по ТП на 2020 год\Исполнение\!!!Раскрытие!!!\КЭ\"/>
    </mc:Choice>
  </mc:AlternateContent>
  <bookViews>
    <workbookView xWindow="120" yWindow="3135" windowWidth="15480" windowHeight="8265" tabRatio="895"/>
  </bookViews>
  <sheets>
    <sheet name="Приложение 1" sheetId="48" r:id="rId1"/>
    <sheet name="Приложение 2" sheetId="47" r:id="rId2"/>
    <sheet name="Приложение 3" sheetId="46" r:id="rId3"/>
    <sheet name="Приложение 5" sheetId="4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b" localSheetId="0">#REF!</definedName>
    <definedName name="\b" localSheetId="1">#REF!</definedName>
    <definedName name="\b" localSheetId="2">#REF!</definedName>
    <definedName name="\b" localSheetId="3">#REF!</definedName>
    <definedName name="\b">#REF!</definedName>
    <definedName name="\c">#REF!</definedName>
    <definedName name="\d">#REF!</definedName>
    <definedName name="\q">#REF!</definedName>
    <definedName name="\t">#REF!</definedName>
    <definedName name="\v">#REF!</definedName>
    <definedName name="CompOt">#N/A</definedName>
    <definedName name="CompRas">#N/A</definedName>
    <definedName name="Contents">[1]Содержание!$A$3</definedName>
    <definedName name="Fider" localSheetId="0">#REF!</definedName>
    <definedName name="Fider" localSheetId="1">#REF!</definedName>
    <definedName name="Fider" localSheetId="2">#REF!</definedName>
    <definedName name="Fider" localSheetId="3">#REF!</definedName>
    <definedName name="Fider">#REF!</definedName>
    <definedName name="H?Address">[1]Заголовок!$B$7:$G$7</definedName>
    <definedName name="H?Description">[1]Заголовок!$A$4</definedName>
    <definedName name="H?EntityName">[1]Заголовок!$B$6:$G$6</definedName>
    <definedName name="H?Name">[1]Заголовок!$G$1</definedName>
    <definedName name="H?OKATO">[1]Заголовок!$D$12</definedName>
    <definedName name="H?OKFS">[1]Заголовок!$G$12</definedName>
    <definedName name="H?OKOGU">[1]Заголовок!$E$12</definedName>
    <definedName name="H?OKONX">[1]Заголовок!$C$12</definedName>
    <definedName name="H?OKOPF">[1]Заголовок!$F$12</definedName>
    <definedName name="H?OKPO">[1]Заголовок!$A$12</definedName>
    <definedName name="H?OKVD">[1]Заголовок!$B$12</definedName>
    <definedName name="H?Period">[1]Заголовок!$B$14</definedName>
    <definedName name="H?Table">[1]Заголовок!$A$4:$G$15</definedName>
    <definedName name="H?Title">[1]Заголовок!$A$2</definedName>
    <definedName name="Helper_ТЭС_Котельные">[2]Справочники!$A$2:$A$4,[2]Справочники!$A$16:$A$18</definedName>
    <definedName name="I97I" localSheetId="0">#REF!</definedName>
    <definedName name="I97I" localSheetId="1">#REF!</definedName>
    <definedName name="I97I" localSheetId="2">#REF!</definedName>
    <definedName name="I97I" localSheetId="3">#REF!</definedName>
    <definedName name="I97I">#REF!</definedName>
    <definedName name="IROV">#REF!</definedName>
    <definedName name="IV">#REF!</definedName>
    <definedName name="KOM_RAS">#REF!</definedName>
    <definedName name="KOMANDIR">[3]Нива!$I$101</definedName>
    <definedName name="KOMANDIROV" localSheetId="0">#REF!</definedName>
    <definedName name="KOMANDIROV" localSheetId="1">#REF!</definedName>
    <definedName name="KOMANDIROV" localSheetId="2">#REF!</definedName>
    <definedName name="KOMANDIROV" localSheetId="3">#REF!</definedName>
    <definedName name="KOMANDIROV">#REF!</definedName>
    <definedName name="KOMMAND">#REF!</definedName>
    <definedName name="KOMMANDIROV">#REF!</definedName>
    <definedName name="LABEL">#REF!</definedName>
    <definedName name="MATERIAL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'[5]17 СМУП'!$E$13:$H$21,'[5]17 СМУП'!$J$9:$J$11,'[5]17 СМУП'!$J$13:$J$21,'[5]17 СМУП'!$E$24:$H$26,'[5]17 СМУП'!$E$28:$H$36,'[5]17 СМУП'!$J$24:$M$26,'[5]17 СМУП'!$J$28:$M$36,'[5]17 СМУП'!$E$39:$H$41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hidden="1">#REF!,#REF!,#REF!,#REF!,#REF!,#REF!,#REF!</definedName>
    <definedName name="P1_SCOPE_SV_LD1" hidden="1">[4]свод!$E$70:$M$79,[4]свод!$E$81:$M$81,[4]свод!$E$83:$M$88,[4]свод!$E$90:$M$90,[4]свод!$E$92:$M$96,[4]свод!$E$98:$M$98,[4]свод!$E$101:$M$102</definedName>
    <definedName name="P1_SCOPE_SV_PRT" hidden="1">[4]свод!$E$23:$H$26,[4]свод!$E$28:$I$29,[4]свод!$E$32:$I$36,[4]свод!$E$38:$I$40,[4]свод!$E$42:$I$53,[4]свод!$E$55:$I$56,[4]свод!$E$58:$I$63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[6]перекрестка!$J$42:$K$46,[6]перекрестка!$J$49,[6]перекрестка!$J$50:$K$54,[6]перекрестка!$J$55,[6]перекрестка!$J$56:$K$60,[6]перекрестка!$J$62:$K$66</definedName>
    <definedName name="P1_T16_Protect" hidden="1">'[6]16'!$G$10:$K$14,'[6]16'!$G$17:$K$17,'[6]16'!$G$20:$K$20,'[6]16'!$G$23:$K$23,'[6]16'!$G$26:$K$26,'[6]16'!$G$29:$K$29,'[6]16'!$G$33:$K$34,'[6]16'!$G$38:$K$40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'[6]18.2'!$F$12:$J$19,'[6]18.2'!$F$22:$J$25,'[6]18.2'!$B$28:$J$37,'[6]18.2'!$F$39:$J$39,'[6]18.2'!$B$41:$J$43,'[6]18.2'!$F$47:$J$52,'[6]18.2'!$F$59:$J$59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hidden="1">'[6]4'!$G$20:$J$20,'[6]4'!$G$22:$J$22,'[6]4'!$G$24:$J$28,'[6]4'!$L$11:$O$17,'[6]4'!$L$20:$O$20,'[6]4'!$L$22:$O$22,'[6]4'!$L$24:$O$28,'[6]4'!$Q$11:$T$17,'[6]4'!$Q$20:$T$20</definedName>
    <definedName name="P1_T6_Protect" hidden="1">'[6]6'!$D$46:$H$55,'[6]6'!$J$46:$N$55,'[6]6'!$D$57:$H$59,'[6]6'!$J$57:$N$59,'[6]6'!$B$10:$B$19,'[6]6'!$D$10:$H$19,'[6]6'!$J$10:$N$19,'[6]6'!$D$21:$H$23,'[6]6'!$J$21:$N$23</definedName>
    <definedName name="P10_T1_Protect" hidden="1">[6]перекрестка!$F$42:$H$46,[6]перекрестка!$F$49:$G$49,[6]перекрестка!$F$50:$H$54,[6]перекрестка!$F$55:$G$55,[6]перекрестка!$F$56:$H$60</definedName>
    <definedName name="P10_T28_Protection">'[2]28'!$G$167:$H$169,'[2]28'!$D$172:$E$174,'[2]28'!$G$172:$H$174,'[2]28'!$D$178:$E$180,'[2]28'!$G$178:$H$181,'[2]28'!$D$184:$E$186,'[2]28'!$G$184:$H$186</definedName>
    <definedName name="P11_T1_Protect" hidden="1">[6]перекрестка!$F$62:$H$66,[6]перекрестка!$F$68:$H$72,[6]перекрестка!$F$74:$H$78,[6]перекрестка!$F$80:$H$84,[6]перекрестка!$F$89:$G$89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[6]перекрестка!$F$90:$H$94,[6]перекрестка!$F$95:$G$95,[6]перекрестка!$F$96:$H$100,[6]перекрестка!$F$102:$H$106,[6]перекрестка!$F$108:$H$112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[6]перекрестка!$F$114:$H$118,[6]перекрестка!$F$120:$H$124,[6]перекрестка!$F$127:$G$127,[6]перекрестка!$F$128:$H$132,[6]перекрестка!$F$133:$G$133</definedName>
    <definedName name="P14_T1_Protect" hidden="1">[6]перекрестка!$F$134:$H$138,[6]перекрестка!$F$140:$H$144,[6]перекрестка!$F$146:$H$150,[6]перекрестка!$F$152:$H$156,[6]перекрестка!$F$158:$H$162</definedName>
    <definedName name="P15_T1_Protect" hidden="1">[6]перекрестка!$J$158:$K$162,[6]перекрестка!$J$152:$K$156,[6]перекрестка!$J$146:$K$150,[6]перекрестка!$J$140:$K$144,[6]перекрестка!$J$11</definedName>
    <definedName name="P16_T1_Protect" hidden="1">[6]перекрестка!$J$12:$K$16,[6]перекрестка!$J$17,[6]перекрестка!$J$18:$K$22,[6]перекрестка!$J$24:$K$28,[6]перекрестка!$J$30:$K$34,[6]перекрестка!$F$23:$G$23</definedName>
    <definedName name="P17_T1_Protect" hidden="1">[6]перекрестка!$F$29:$G$29,[6]перекрестка!$F$61:$G$61,[6]перекрестка!$F$67:$G$67,[6]перекрестка!$F$101:$G$101,[6]перекрестка!$F$107:$G$107</definedName>
    <definedName name="P18_T1_Protect" localSheetId="0" hidden="1">[6]перекрестка!$F$139:$G$139,[6]перекрестка!$F$145:$G$145,[6]перекрестка!$J$36:$K$40,P1_T1_Protect,P2_T1_Protect,P3_T1_Protect,P4_T1_Protect</definedName>
    <definedName name="P18_T1_Protect" localSheetId="1" hidden="1">[6]перекрестка!$F$139:$G$139,[6]перекрестка!$F$145:$G$145,[6]перекрестка!$J$36:$K$40,P1_T1_Protect,P2_T1_Protect,P3_T1_Protect,P4_T1_Protect</definedName>
    <definedName name="P18_T1_Protect" localSheetId="2" hidden="1">[6]перекрестка!$F$139:$G$139,[6]перекрестка!$F$145:$G$145,[6]перекрестка!$J$36:$K$40,P1_T1_Protect,P2_T1_Protect,P3_T1_Protect,P4_T1_Protect</definedName>
    <definedName name="P18_T1_Protect" localSheetId="3" hidden="1">[6]перекрестка!$F$139:$G$139,[6]перекрестка!$F$145:$G$145,[6]перекрестка!$J$36:$K$40,P1_T1_Protect,P2_T1_Protect,P3_T1_Protect,P4_T1_Protect</definedName>
    <definedName name="P18_T1_Protect" hidden="1">[6]перекрестка!$F$139:$G$139,[6]перекрестка!$F$145:$G$145,[6]перекрестка!$J$36:$K$40,P1_T1_Protect,P2_T1_Protect,P3_T1_Protect,P4_T1_Protect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SV_PRT" hidden="1">[4]свод!$E$72:$I$79,[4]свод!$E$81:$I$81,[4]свод!$E$85:$H$88,[4]свод!$E$90:$I$90,[4]свод!$E$107:$I$112,[4]свод!$E$114:$I$117,[4]свод!$E$124:$H$127</definedName>
    <definedName name="P2_T1_Protect" hidden="1">[6]перекрестка!$J$68:$K$72,[6]перекрестка!$J$74:$K$78,[6]перекрестка!$J$80:$K$84,[6]перекрестка!$J$89,[6]перекрестка!$J$90:$K$94,[6]перекрестка!$J$95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hidden="1">'[6]4'!$Q$22:$T$22,'[6]4'!$Q$24:$T$28,'[6]4'!$V$24:$Y$28,'[6]4'!$V$22:$Y$22,'[6]4'!$V$20:$Y$20,'[6]4'!$V$11:$Y$17,'[6]4'!$AA$11:$AD$17,'[6]4'!$AA$20:$AD$20,'[6]4'!$AA$22:$AD$22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SV_PRT" hidden="1">[4]свод!$D$135:$G$135,[4]свод!$I$135:$I$140,[4]свод!$H$137:$H$140,[4]свод!$D$138:$G$140,[4]свод!$E$15:$I$16,[4]свод!$E$120:$I$121,[4]свод!$E$18:$I$19</definedName>
    <definedName name="P3_T1_Protect" hidden="1">[6]перекрестка!$J$96:$K$100,[6]перекрестка!$J$102:$K$106,[6]перекрестка!$J$108:$K$112,[6]перекрестка!$J$114:$K$118,[6]перекрестка!$J$120:$K$124</definedName>
    <definedName name="P3_T17_Protection">'[2]29'!$F$53:$G$53,'[2]29'!$F$55:$G$59,'[2]29'!$I$55:$J$59,'[2]29'!$I$53:$J$53,'[2]29'!$I$47:$J$51,'[2]29'!$I$45:$J$45,'[2]29'!$I$38:$J$42,'[2]29'!$I$36:$J$36</definedName>
    <definedName name="P3_T21_Protection" localSheetId="0">'[2]21'!$E$31:$E$33,'[2]21'!$G$31:$K$33,'[2]21'!$B$14:$B$16,'[2]21'!$B$20:$B$22,'[2]21'!$B$26:$B$28,'[2]21'!$B$31:$B$33,'[2]21'!$M$31:$M$33,P1_T21_Protection</definedName>
    <definedName name="P3_T21_Protection" localSheetId="1">'[2]21'!$E$31:$E$33,'[2]21'!$G$31:$K$33,'[2]21'!$B$14:$B$16,'[2]21'!$B$20:$B$22,'[2]21'!$B$26:$B$28,'[2]21'!$B$31:$B$33,'[2]21'!$M$31:$M$33,P1_T21_Protection</definedName>
    <definedName name="P3_T21_Protection" localSheetId="2">'[2]21'!$E$31:$E$33,'[2]21'!$G$31:$K$33,'[2]21'!$B$14:$B$16,'[2]21'!$B$20:$B$22,'[2]21'!$B$26:$B$28,'[2]21'!$B$31:$B$33,'[2]21'!$M$31:$M$33,P1_T21_Protection</definedName>
    <definedName name="P3_T21_Protection" localSheetId="3">'[2]21'!$E$31:$E$33,'[2]21'!$G$31:$K$33,'[2]21'!$B$14:$B$16,'[2]21'!$B$20:$B$22,'[2]21'!$B$26:$B$28,'[2]21'!$B$31:$B$33,'[2]21'!$M$31:$M$33,P1_T21_Protection</definedName>
    <definedName name="P3_T21_Protection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T1_Protect" hidden="1">[6]перекрестка!$J$127,[6]перекрестка!$J$128:$K$132,[6]перекрестка!$J$133,[6]перекрестка!$J$134:$K$138,[6]перекрестка!$N$11:$N$22,[6]перекрестка!$N$24:$N$28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T1_Protect" hidden="1">[6]перекрестка!$N$30:$N$34,[6]перекрестка!$N$36:$N$40,[6]перекрестка!$N$42:$N$46,[6]перекрестка!$N$49:$N$60,[6]перекрестка!$N$62:$N$66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T1_Protect" hidden="1">[6]перекрестка!$N$68:$N$72,[6]перекрестка!$N$74:$N$78,[6]перекрестка!$N$80:$N$84,[6]перекрестка!$N$89:$N$100,[6]перекрестка!$N$102:$N$106</definedName>
    <definedName name="P6_T17_Protection" localSheetId="0">'[2]29'!$O$19:$P$19,'[2]29'!$O$21:$P$25,'[2]29'!$O$27:$P$27,'[2]29'!$O$29:$P$33,'[2]29'!$O$36:$P$36,'[2]29'!$O$38:$P$42,'[2]29'!$O$45:$P$45,P1_T17_Protection</definedName>
    <definedName name="P6_T17_Protection" localSheetId="1">'[2]29'!$O$19:$P$19,'[2]29'!$O$21:$P$25,'[2]29'!$O$27:$P$27,'[2]29'!$O$29:$P$33,'[2]29'!$O$36:$P$36,'[2]29'!$O$38:$P$42,'[2]29'!$O$45:$P$45,P1_T17_Protection</definedName>
    <definedName name="P6_T17_Protection" localSheetId="2">'[2]29'!$O$19:$P$19,'[2]29'!$O$21:$P$25,'[2]29'!$O$27:$P$27,'[2]29'!$O$29:$P$33,'[2]29'!$O$36:$P$36,'[2]29'!$O$38:$P$42,'[2]29'!$O$45:$P$45,P1_T17_Protection</definedName>
    <definedName name="P6_T17_Protection" localSheetId="3">'[2]29'!$O$19:$P$19,'[2]29'!$O$21:$P$25,'[2]29'!$O$27:$P$27,'[2]29'!$O$29:$P$33,'[2]29'!$O$36:$P$36,'[2]29'!$O$38:$P$42,'[2]29'!$O$45:$P$45,P1_T17_Protection</definedName>
    <definedName name="P6_T17_Protection">'[2]29'!$O$19:$P$19,'[2]29'!$O$21:$P$25,'[2]29'!$O$27:$P$27,'[2]29'!$O$29:$P$33,'[2]29'!$O$36:$P$36,'[2]29'!$O$38:$P$42,'[2]29'!$O$45:$P$45,P1_T17_Protection</definedName>
    <definedName name="P6_T28?axis?R?ПЭ" localSheetId="0">'[2]28'!$D$256:$I$258,'[2]28'!$D$262:$I$264,'[2]28'!$D$271:$I$273,'[2]28'!$D$276:$I$278,'[2]28'!$D$282:$I$284,'[2]28'!$D$288:$I$291,'[2]28'!$D$11:$I$13,P1_T28?axis?R?ПЭ</definedName>
    <definedName name="P6_T28?axis?R?ПЭ" localSheetId="1">'[2]28'!$D$256:$I$258,'[2]28'!$D$262:$I$264,'[2]28'!$D$271:$I$273,'[2]28'!$D$276:$I$278,'[2]28'!$D$282:$I$284,'[2]28'!$D$288:$I$291,'[2]28'!$D$11:$I$13,P1_T28?axis?R?ПЭ</definedName>
    <definedName name="P6_T28?axis?R?ПЭ" localSheetId="2">'[2]28'!$D$256:$I$258,'[2]28'!$D$262:$I$264,'[2]28'!$D$271:$I$273,'[2]28'!$D$276:$I$278,'[2]28'!$D$282:$I$284,'[2]28'!$D$288:$I$291,'[2]28'!$D$11:$I$13,P1_T28?axis?R?ПЭ</definedName>
    <definedName name="P6_T28?axis?R?ПЭ" localSheetId="3">'[2]28'!$D$256:$I$258,'[2]28'!$D$262:$I$264,'[2]28'!$D$271:$I$273,'[2]28'!$D$276:$I$278,'[2]28'!$D$282:$I$284,'[2]28'!$D$288:$I$291,'[2]28'!$D$11:$I$13,P1_T28?axis?R?ПЭ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 localSheetId="0">'[2]28'!$B$256:$B$258,'[2]28'!$B$262:$B$264,'[2]28'!$B$271:$B$273,'[2]28'!$B$276:$B$278,'[2]28'!$B$282:$B$284,'[2]28'!$B$288:$B$291,'[2]28'!$B$11:$B$13,P1_T28?axis?R?ПЭ?</definedName>
    <definedName name="P6_T28?axis?R?ПЭ?" localSheetId="1">'[2]28'!$B$256:$B$258,'[2]28'!$B$262:$B$264,'[2]28'!$B$271:$B$273,'[2]28'!$B$276:$B$278,'[2]28'!$B$282:$B$284,'[2]28'!$B$288:$B$291,'[2]28'!$B$11:$B$13,P1_T28?axis?R?ПЭ?</definedName>
    <definedName name="P6_T28?axis?R?ПЭ?" localSheetId="2">'[2]28'!$B$256:$B$258,'[2]28'!$B$262:$B$264,'[2]28'!$B$271:$B$273,'[2]28'!$B$276:$B$278,'[2]28'!$B$282:$B$284,'[2]28'!$B$288:$B$291,'[2]28'!$B$11:$B$13,P1_T28?axis?R?ПЭ?</definedName>
    <definedName name="P6_T28?axis?R?ПЭ?" localSheetId="3">'[2]28'!$B$256:$B$258,'[2]28'!$B$262:$B$264,'[2]28'!$B$271:$B$273,'[2]28'!$B$276:$B$278,'[2]28'!$B$282:$B$284,'[2]28'!$B$288:$B$291,'[2]28'!$B$11:$B$13,P1_T28?axis?R?ПЭ?</definedName>
    <definedName name="P6_T28?axis?R?ПЭ?">'[2]28'!$B$256:$B$258,'[2]28'!$B$262:$B$264,'[2]28'!$B$271:$B$273,'[2]28'!$B$276:$B$278,'[2]28'!$B$282:$B$284,'[2]28'!$B$288:$B$291,'[2]28'!$B$11:$B$13,P1_T28?axis?R?ПЭ?</definedName>
    <definedName name="P6_T28_Protection">'[2]28'!$B$28:$B$30,'[2]28'!$B$37:$B$39,'[2]28'!$B$42:$B$44,'[2]28'!$B$48:$B$50,'[2]28'!$B$54:$B$56,'[2]28'!$B$63:$B$65,'[2]28'!$G$210:$H$212,'[2]28'!$D$11:$E$13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_Protect" hidden="1">[6]перекрестка!$N$108:$N$112,[6]перекрестка!$N$114:$N$118,[6]перекрестка!$N$120:$N$124,[6]перекрестка!$N$127:$N$138,[6]перекрестка!$N$140:$N$144</definedName>
    <definedName name="P7_T28_Protection">'[2]28'!$G$11:$H$13,'[2]28'!$D$16:$E$18,'[2]28'!$G$16:$H$18,'[2]28'!$D$22:$E$24,'[2]28'!$G$22:$H$24,'[2]28'!$D$28:$E$30,'[2]28'!$G$28:$H$30,'[2]28'!$D$37:$E$39</definedName>
    <definedName name="P8_SCOPE_PER_PRT" localSheetId="0" hidden="1">[4]перекрестка!$J$84:$K$88,[4]перекрестка!$N$84:$N$88,[4]перекрестка!$F$14:$G$25,P1_SCOPE_PER_PRT,P2_SCOPE_PER_PRT,P3_SCOPE_PER_PRT,P4_SCOPE_PER_PRT</definedName>
    <definedName name="P8_SCOPE_PER_PRT" localSheetId="1" hidden="1">[4]перекрестка!$J$84:$K$88,[4]перекрестка!$N$84:$N$88,[4]перекрестка!$F$14:$G$25,P1_SCOPE_PER_PRT,P2_SCOPE_PER_PRT,P3_SCOPE_PER_PRT,P4_SCOPE_PER_PRT</definedName>
    <definedName name="P8_SCOPE_PER_PRT" localSheetId="2" hidden="1">[4]перекрестка!$J$84:$K$88,[4]перекрестка!$N$84:$N$88,[4]перекрестка!$F$14:$G$25,P1_SCOPE_PER_PRT,P2_SCOPE_PER_PRT,P3_SCOPE_PER_PRT,P4_SCOPE_PER_PRT</definedName>
    <definedName name="P8_SCOPE_PER_PRT" localSheetId="3" hidden="1">[4]перекрестка!$J$84:$K$88,[4]перекрестка!$N$84:$N$88,[4]перекрестка!$F$14:$G$25,P1_SCOPE_PER_PRT,P2_SCOPE_PER_PRT,P3_SCOPE_PER_PRT,P4_SCOPE_PER_PRT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_Protect" hidden="1">[6]перекрестка!$N$146:$N$150,[6]перекрестка!$N$152:$N$156,[6]перекрестка!$N$158:$N$162,[6]перекрестка!$F$11:$G$11,[6]перекрестка!$F$12:$H$16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[6]перекрестка!$F$17:$G$17,[6]перекрестка!$F$18:$H$22,[6]перекрестка!$F$24:$H$28,[6]перекрестка!$F$30:$H$34,[6]перекрестка!$F$36:$H$40</definedName>
    <definedName name="P9_T28_Protection">'[2]28'!$G$89:$H$91,'[2]28'!$G$94:$H$96,'[2]28'!$D$94:$E$96,'[2]28'!$D$100:$E$102,'[2]28'!$G$100:$H$102,'[2]28'!$D$106:$E$108,'[2]28'!$G$106:$H$108,'[2]28'!$D$167:$E$169</definedName>
    <definedName name="QQQ" localSheetId="0">#REF!</definedName>
    <definedName name="QQQ" localSheetId="1">#REF!</definedName>
    <definedName name="QQQ" localSheetId="2">#REF!</definedName>
    <definedName name="QQQ" localSheetId="3">#REF!</definedName>
    <definedName name="QQQ">#REF!</definedName>
    <definedName name="RABOTA">#REF!</definedName>
    <definedName name="SCOPE_16_PRT" localSheetId="0">P1_SCOPE_16_PRT,P2_SCOPE_16_PRT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PRT" localSheetId="0">'[5]17 СМУП'!$J$39:$M$41,'[5]17 СМУП'!$E$43:$H$51,'[5]17 СМУП'!$J$43:$M$51,'[5]17 СМУП'!$E$54:$H$56,'[5]17 СМУП'!$E$58:$H$66,'[5]17 СМУП'!$E$69:$M$81,'[5]17 СМУП'!$E$9:$H$11,P1_SCOPE_17_PRT</definedName>
    <definedName name="SCOPE_17_PRT" localSheetId="1">'[5]17 СМУП'!$J$39:$M$41,'[5]17 СМУП'!$E$43:$H$51,'[5]17 СМУП'!$J$43:$M$51,'[5]17 СМУП'!$E$54:$H$56,'[5]17 СМУП'!$E$58:$H$66,'[5]17 СМУП'!$E$69:$M$81,'[5]17 СМУП'!$E$9:$H$11,P1_SCOPE_17_PRT</definedName>
    <definedName name="SCOPE_17_PRT" localSheetId="2">'[5]17 СМУП'!$J$39:$M$41,'[5]17 СМУП'!$E$43:$H$51,'[5]17 СМУП'!$J$43:$M$51,'[5]17 СМУП'!$E$54:$H$56,'[5]17 СМУП'!$E$58:$H$66,'[5]17 СМУП'!$E$69:$M$81,'[5]17 СМУП'!$E$9:$H$11,P1_SCOPE_17_PRT</definedName>
    <definedName name="SCOPE_17_PRT" localSheetId="3">'[5]17 СМУП'!$J$39:$M$41,'[5]17 СМУП'!$E$43:$H$51,'[5]17 СМУП'!$J$43:$M$51,'[5]17 СМУП'!$E$54:$H$56,'[5]17 СМУП'!$E$58:$H$66,'[5]17 СМУП'!$E$69:$M$81,'[5]17 СМУП'!$E$9:$H$11,P1_SCOPE_17_PRT</definedName>
    <definedName name="SCOPE_17_PRT">'[5]17 СМУП'!$J$39:$M$41,'[5]17 СМУП'!$E$43:$H$51,'[5]17 СМУП'!$J$43:$M$51,'[5]17 СМУП'!$E$54:$H$56,'[5]17 СМУП'!$E$58:$H$66,'[5]17 СМУП'!$E$69:$M$81,'[5]17 СМУП'!$E$9:$H$11,P1_SCOPE_17_PRT</definedName>
    <definedName name="SCOPE_24_LD">'[4]24'!$E$8:$J$47,'[4]24'!$E$49:$J$66</definedName>
    <definedName name="SCOPE_24_PRT">'[4]24'!$E$41:$I$41,'[4]24'!$E$34:$I$34,'[4]24'!$E$36:$I$36,'[4]24'!$E$43:$I$43</definedName>
    <definedName name="SCOPE_25_PRT">'[4]25'!$E$20:$I$20,'[4]25'!$E$34:$I$34,'[4]25'!$E$41:$I$41,'[4]25'!$E$8:$I$10</definedName>
    <definedName name="SCOPE_4_PRT" localSheetId="0">'[4]4'!$Z$27:$AC$31,'[4]4'!$F$14:$I$20,P1_SCOPE_4_PRT,P2_SCOPE_4_PRT</definedName>
    <definedName name="SCOPE_4_PRT" localSheetId="1">'[4]4'!$Z$27:$AC$31,'[4]4'!$F$14:$I$20,P1_SCOPE_4_PRT,P2_SCOPE_4_PRT</definedName>
    <definedName name="SCOPE_4_PRT" localSheetId="2">'[4]4'!$Z$27:$AC$31,'[4]4'!$F$14:$I$20,P1_SCOPE_4_PRT,P2_SCOPE_4_PRT</definedName>
    <definedName name="SCOPE_4_PRT" localSheetId="3">'[4]4'!$Z$27:$AC$31,'[4]4'!$F$14:$I$20,P1_SCOPE_4_PRT,P2_SCOPE_4_PRT</definedName>
    <definedName name="SCOPE_4_PRT">'[4]4'!$Z$27:$AC$31,'[4]4'!$F$14:$I$20,P1_SCOPE_4_PRT,P2_SCOPE_4_PRT</definedName>
    <definedName name="SCOPE_5_PRT" localSheetId="0">'[4]5'!$Z$27:$AC$31,'[4]5'!$F$14:$I$21,P1_SCOPE_5_PRT,P2_SCOPE_5_PRT</definedName>
    <definedName name="SCOPE_5_PRT" localSheetId="1">'[4]5'!$Z$27:$AC$31,'[4]5'!$F$14:$I$21,P1_SCOPE_5_PRT,P2_SCOPE_5_PRT</definedName>
    <definedName name="SCOPE_5_PRT" localSheetId="2">'[4]5'!$Z$27:$AC$31,'[4]5'!$F$14:$I$21,P1_SCOPE_5_PRT,P2_SCOPE_5_PRT</definedName>
    <definedName name="SCOPE_5_PRT" localSheetId="3">'[4]5'!$Z$27:$AC$31,'[4]5'!$F$14:$I$21,P1_SCOPE_5_PRT,P2_SCOPE_5_PRT</definedName>
    <definedName name="SCOPE_5_PRT">'[4]5'!$Z$27:$AC$31,'[4]5'!$F$14:$I$21,P1_SCOPE_5_PRT,P2_SCOPE_5_PRT</definedName>
    <definedName name="SCOPE_F1_PRT" localSheetId="0">'[4]Ф-1 (для АО-энерго)'!$D$86:$E$95,P1_SCOPE_F1_PRT,P2_SCOPE_F1_PRT,P3_SCOPE_F1_PRT,P4_SCOPE_F1_PRT</definedName>
    <definedName name="SCOPE_F1_PRT" localSheetId="1">'[4]Ф-1 (для АО-энерго)'!$D$86:$E$95,P1_SCOPE_F1_PRT,P2_SCOPE_F1_PRT,P3_SCOPE_F1_PRT,P4_SCOPE_F1_PRT</definedName>
    <definedName name="SCOPE_F1_PRT" localSheetId="2">'[4]Ф-1 (для АО-энерго)'!$D$86:$E$95,P1_SCOPE_F1_PRT,P2_SCOPE_F1_PRT,P3_SCOPE_F1_PRT,P4_SCOPE_F1_PRT</definedName>
    <definedName name="SCOPE_F1_PRT" localSheetId="3">'[4]Ф-1 (для АО-энерго)'!$D$86:$E$95,P1_SCOPE_F1_PRT,P2_SCOPE_F1_PRT,P3_SCOPE_F1_PRT,P4_SCOPE_F1_PRT</definedName>
    <definedName name="SCOPE_F1_PRT">'[4]Ф-1 (для АО-энерго)'!$D$86:$E$95,P1_SCOPE_F1_PRT,P2_SCOPE_F1_PRT,P3_SCOPE_F1_PRT,P4_SCOPE_F1_PRT</definedName>
    <definedName name="SCOPE_F2_PRT" localSheetId="0">'[4]Ф-2 (для АО-энерго)'!$C$5:$D$5,'[4]Ф-2 (для АО-энерго)'!$C$52:$C$57,'[4]Ф-2 (для АО-энерго)'!$D$57:$G$57,P1_SCOPE_F2_PRT,P2_SCOPE_F2_PRT</definedName>
    <definedName name="SCOPE_F2_PRT" localSheetId="1">'[4]Ф-2 (для АО-энерго)'!$C$5:$D$5,'[4]Ф-2 (для АО-энерго)'!$C$52:$C$57,'[4]Ф-2 (для АО-энерго)'!$D$57:$G$57,P1_SCOPE_F2_PRT,P2_SCOPE_F2_PRT</definedName>
    <definedName name="SCOPE_F2_PRT" localSheetId="2">'[4]Ф-2 (для АО-энерго)'!$C$5:$D$5,'[4]Ф-2 (для АО-энерго)'!$C$52:$C$57,'[4]Ф-2 (для АО-энерго)'!$D$57:$G$57,P1_SCOPE_F2_PRT,P2_SCOPE_F2_PRT</definedName>
    <definedName name="SCOPE_F2_PRT" localSheetId="3">'[4]Ф-2 (для АО-энерго)'!$C$5:$D$5,'[4]Ф-2 (для АО-энерго)'!$C$52:$C$57,'[4]Ф-2 (для АО-энерго)'!$D$57:$G$57,P1_SCOPE_F2_PRT,P2_SCOPE_F2_PRT</definedName>
    <definedName name="SCOPE_F2_PRT">'[4]Ф-2 (для АО-энерго)'!$C$5:$D$5,'[4]Ф-2 (для АО-энерго)'!$C$52:$C$57,'[4]Ф-2 (для АО-энерго)'!$D$57:$G$57,P1_SCOPE_F2_PRT,P2_SCOPE_F2_PRT</definedName>
    <definedName name="SCOPE_PER_PRT" localSheetId="0">P5_SCOPE_PER_PRT,P6_SCOPE_PER_PRT,P7_SCOPE_PER_PRT,'Приложение 1'!P8_SCOPE_PER_PRT</definedName>
    <definedName name="SCOPE_PER_PRT" localSheetId="1">P5_SCOPE_PER_PRT,P6_SCOPE_PER_PRT,P7_SCOPE_PER_PRT,'Приложение 2'!P8_SCOPE_PER_PRT</definedName>
    <definedName name="SCOPE_PER_PRT" localSheetId="2">P5_SCOPE_PER_PRT,P6_SCOPE_PER_PRT,P7_SCOPE_PER_PRT,'Приложение 3'!P8_SCOPE_PER_PRT</definedName>
    <definedName name="SCOPE_PER_PRT" localSheetId="3">P5_SCOPE_PER_PRT,P6_SCOPE_PER_PRT,P7_SCOPE_PER_PRT,'Приложение 5'!P8_SCOPE_PER_PRT</definedName>
    <definedName name="SCOPE_PER_PRT">P5_SCOPE_PER_PRT,P6_SCOPE_PER_PRT,P7_SCOPE_PER_PRT,P8_SCOPE_PER_PRT</definedName>
    <definedName name="SCOPE_SPR_PRT">[4]Справочники!$D$21:$J$22,[4]Справочники!$E$13:$I$14,[4]Справочники!$F$27:$H$28</definedName>
    <definedName name="SCOPE_SV_LD1" localSheetId="0">[4]свод!$E$104:$M$104,[4]свод!$E$106:$M$117,[4]свод!$E$120:$M$121,[4]свод!$E$123:$M$127,[4]свод!$E$10:$M$68,P1_SCOPE_SV_LD1</definedName>
    <definedName name="SCOPE_SV_LD1" localSheetId="1">[4]свод!$E$104:$M$104,[4]свод!$E$106:$M$117,[4]свод!$E$120:$M$121,[4]свод!$E$123:$M$127,[4]свод!$E$10:$M$68,P1_SCOPE_SV_LD1</definedName>
    <definedName name="SCOPE_SV_LD1" localSheetId="2">[4]свод!$E$104:$M$104,[4]свод!$E$106:$M$117,[4]свод!$E$120:$M$121,[4]свод!$E$123:$M$127,[4]свод!$E$10:$M$68,P1_SCOPE_SV_LD1</definedName>
    <definedName name="SCOPE_SV_LD1" localSheetId="3">[4]свод!$E$104:$M$104,[4]свод!$E$106:$M$117,[4]свод!$E$120:$M$121,[4]свод!$E$123:$M$127,[4]свод!$E$10:$M$68,P1_SCOPE_SV_LD1</definedName>
    <definedName name="SCOPE_SV_LD1">[4]свод!$E$104:$M$104,[4]свод!$E$106:$M$117,[4]свод!$E$120:$M$121,[4]свод!$E$123:$M$127,[4]свод!$E$10:$M$68,P1_SCOPE_SV_LD1</definedName>
    <definedName name="SCOPE_SV_PRT" localSheetId="0">P1_SCOPE_SV_PRT,P2_SCOPE_SV_PRT,P3_SCOPE_SV_PRT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Sheet2?prefix?">"H"</definedName>
    <definedName name="T1?Columns">[1]перекрестка!$A$7:$O$7</definedName>
    <definedName name="T1?Scope">[1]перекрестка!$F$8:$O$163</definedName>
    <definedName name="T1_Protect" localSheetId="0">P15_T1_Protect,P16_T1_Protect,P17_T1_Protect,'Приложение 1'!P18_T1_Protect,'Приложение 1'!P19_T1_Protect</definedName>
    <definedName name="T1_Protect" localSheetId="1">P15_T1_Protect,P16_T1_Protect,P17_T1_Protect,'Приложение 2'!P18_T1_Protect,'Приложение 2'!P19_T1_Protect</definedName>
    <definedName name="T1_Protect" localSheetId="2">P15_T1_Protect,P16_T1_Protect,P17_T1_Protect,'Приложение 3'!P18_T1_Protect,'Приложение 3'!P19_T1_Protect</definedName>
    <definedName name="T1_Protect" localSheetId="3">P15_T1_Protect,P16_T1_Protect,P17_T1_Protect,'Приложение 5'!P18_T1_Protect,'Приложение 5'!P19_T1_Protect</definedName>
    <definedName name="T1_Protect">P15_T1_Protect,P16_T1_Protect,P17_T1_Protect,P18_T1_Protect,P19_T1_Protect</definedName>
    <definedName name="T11?Data">#N/A</definedName>
    <definedName name="T15?Columns">'[1]15'!$E$8:$I$8</definedName>
    <definedName name="T15?ItemComments">'[1]15'!$D$9:$D$75</definedName>
    <definedName name="T15?Items">'[1]15'!$C$9:$C$75</definedName>
    <definedName name="T15?Scope">'[1]15'!$E$9:$I$75</definedName>
    <definedName name="T15?ВРАС">'[1]15'!$B$36:$B$60</definedName>
    <definedName name="T15_Protect">'[6]15'!$E$25:$I$29,'[6]15'!$E$31:$I$34,'[6]15'!$E$36:$I$60,'[6]15'!$E$64:$I$65,'[6]15'!$E$9:$I$17,'[6]15'!$B$36:$B$60,'[6]15'!$E$19:$I$21</definedName>
    <definedName name="T16?Columns">'[1]16'!$G$6:$K$6</definedName>
    <definedName name="T16?ItemComments">'[1]16'!$F$7:$F$47</definedName>
    <definedName name="T16?Items">'[1]16'!$D$7:$D$47</definedName>
    <definedName name="T16?Scope">'[1]16'!$G$7:$K$47</definedName>
    <definedName name="T16?Units">'[1]16'!$E$7:$E$47</definedName>
    <definedName name="T16_Protect" localSheetId="0">'[6]16'!$G$44:$K$44,'[6]16'!$G$7:$K$8,P1_T16_Protect</definedName>
    <definedName name="T16_Protect" localSheetId="1">'[6]16'!$G$44:$K$44,'[6]16'!$G$7:$K$8,P1_T16_Protect</definedName>
    <definedName name="T16_Protect" localSheetId="2">'[6]16'!$G$44:$K$44,'[6]16'!$G$7:$K$8,P1_T16_Protect</definedName>
    <definedName name="T16_Protect" localSheetId="3">'[6]16'!$G$44:$K$44,'[6]16'!$G$7:$K$8,P1_T16_Protect</definedName>
    <definedName name="T16_Protect">'[6]16'!$G$44:$K$44,'[6]16'!$G$7:$K$8,P1_T16_Protect</definedName>
    <definedName name="T17.1?Equipment">'[1]17.1'!$B$7:$B$27</definedName>
    <definedName name="T17.1?ItemComments">'[1]17.1'!$D$4:$I$4</definedName>
    <definedName name="T17.1?Items">'[1]17.1'!$D$5:$I$5</definedName>
    <definedName name="T17.1?Scope">'[1]17.1'!$D$7:$I$27</definedName>
    <definedName name="T17.1_Protect">'[6]17.1'!$D$14:$F$17,'[6]17.1'!$D$19:$F$22,'[6]17.1'!$I$9:$I$12,'[6]17.1'!$I$14:$I$17,'[6]17.1'!$I$19:$I$22,'[6]17.1'!$D$9:$F$12</definedName>
    <definedName name="T17?Columns">'[1]17'!$D$6:$H$6</definedName>
    <definedName name="T17?ItemComments">'[1]17'!$B$7:$B$12</definedName>
    <definedName name="T17?Items">'[1]17'!$C$7:$C$12</definedName>
    <definedName name="T17?L7">'[2]29'!$L$60,'[2]29'!$O$60,'[2]29'!$F$60,'[2]29'!$I$60</definedName>
    <definedName name="T17?Scope">'[1]17'!$D$7:$H$12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 localSheetId="0">'[2]29'!$O$18:$O$25,P1_T17?unit?РУБ.ГКАЛ,P2_T17?unit?РУБ.ГКАЛ</definedName>
    <definedName name="T17?unit?РУБ.ГКАЛ" localSheetId="1">'[2]29'!$O$18:$O$25,P1_T17?unit?РУБ.ГКАЛ,P2_T17?unit?РУБ.ГКАЛ</definedName>
    <definedName name="T17?unit?РУБ.ГКАЛ" localSheetId="2">'[2]29'!$O$18:$O$25,P1_T17?unit?РУБ.ГКАЛ,P2_T17?unit?РУБ.ГКАЛ</definedName>
    <definedName name="T17?unit?РУБ.ГКАЛ" localSheetId="3">'[2]29'!$O$18:$O$25,P1_T17?unit?РУБ.ГКАЛ,P2_T17?unit?РУБ.ГКАЛ</definedName>
    <definedName name="T17?unit?РУБ.ГКАЛ">'[2]29'!$O$18:$O$25,P1_T17?unit?РУБ.ГКАЛ,P2_T17?unit?РУБ.ГКАЛ</definedName>
    <definedName name="T17?unit?ТГКАЛ" localSheetId="0">'[2]29'!$P$18:$P$25,P1_T17?unit?ТГКАЛ,P2_T17?unit?ТГКАЛ</definedName>
    <definedName name="T17?unit?ТГКАЛ" localSheetId="1">'[2]29'!$P$18:$P$25,P1_T17?unit?ТГКАЛ,P2_T17?unit?ТГКАЛ</definedName>
    <definedName name="T17?unit?ТГКАЛ" localSheetId="2">'[2]29'!$P$18:$P$25,P1_T17?unit?ТГКАЛ,P2_T17?unit?ТГКАЛ</definedName>
    <definedName name="T17?unit?ТГКАЛ" localSheetId="3">'[2]29'!$P$18:$P$25,P1_T17?unit?ТГКАЛ,P2_T17?unit?ТГКАЛ</definedName>
    <definedName name="T17?unit?ТГКАЛ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_Protect" localSheetId="0">'[6]21.3'!$E$54:$I$57,'[6]21.3'!$E$10:$I$10,P1_T17_Protect</definedName>
    <definedName name="T17_Protect" localSheetId="1">'[6]21.3'!$E$54:$I$57,'[6]21.3'!$E$10:$I$10,P1_T17_Protect</definedName>
    <definedName name="T17_Protect" localSheetId="2">'[6]21.3'!$E$54:$I$57,'[6]21.3'!$E$10:$I$10,P1_T17_Protect</definedName>
    <definedName name="T17_Protect" localSheetId="3">'[6]21.3'!$E$54:$I$57,'[6]21.3'!$E$10:$I$10,P1_T17_Protect</definedName>
    <definedName name="T17_Protect">'[6]21.3'!$E$54:$I$57,'[6]21.3'!$E$10:$I$10,P1_T17_Protect</definedName>
    <definedName name="T17_Protection" localSheetId="0">P2_T17_Protection,P3_T17_Protection,P4_T17_Protection,P5_T17_Protection,'Приложение 1'!P6_T17_Protection</definedName>
    <definedName name="T17_Protection" localSheetId="1">P2_T17_Protection,P3_T17_Protection,P4_T17_Protection,P5_T17_Protection,'Приложение 2'!P6_T17_Protection</definedName>
    <definedName name="T17_Protection" localSheetId="2">P2_T17_Protection,P3_T17_Protection,P4_T17_Protection,P5_T17_Protection,'Приложение 3'!P6_T17_Protection</definedName>
    <definedName name="T17_Protection" localSheetId="3">P2_T17_Protection,P3_T17_Protection,P4_T17_Protection,P5_T17_Protection,'Приложение 5'!P6_T17_Protection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2?Columns">'[1]18.2'!$F$5:$J$5</definedName>
    <definedName name="T18.2?item_ext?СБЫТ" localSheetId="0">'[6]18.2'!#REF!,'[6]18.2'!#REF!</definedName>
    <definedName name="T18.2?item_ext?СБЫТ" localSheetId="1">'[6]18.2'!#REF!,'[6]18.2'!#REF!</definedName>
    <definedName name="T18.2?item_ext?СБЫТ" localSheetId="2">'[6]18.2'!#REF!,'[6]18.2'!#REF!</definedName>
    <definedName name="T18.2?item_ext?СБЫТ" localSheetId="3">'[6]18.2'!#REF!,'[6]18.2'!#REF!</definedName>
    <definedName name="T18.2?item_ext?СБЫТ">'[6]18.2'!#REF!,'[6]18.2'!#REF!</definedName>
    <definedName name="T18.2?ItemComments">'[1]18.2'!$E$6:$E$64</definedName>
    <definedName name="T18.2?Items">'[1]18.2'!$C$6:$C$64</definedName>
    <definedName name="T18.2?Scope">'[1]18.2'!$F$6:$J$64</definedName>
    <definedName name="T18.2?Units">'[1]18.2'!$D$6:$D$64</definedName>
    <definedName name="T18.2?ВРАС">'[6]18.2'!$B$41:$B$43,'[6]18.2'!$B$28:$B$37</definedName>
    <definedName name="T18.2_Protect" localSheetId="0">'[6]18.2'!$F$63:$J$64,'[6]18.2'!$F$67:$J$67,'[6]18.2'!$F$69:$J$72,'[6]18.2'!$F$6:$J$8,P1_T18.2_Protect</definedName>
    <definedName name="T18.2_Protect" localSheetId="1">'[6]18.2'!$F$63:$J$64,'[6]18.2'!$F$67:$J$67,'[6]18.2'!$F$69:$J$72,'[6]18.2'!$F$6:$J$8,P1_T18.2_Protect</definedName>
    <definedName name="T18.2_Protect" localSheetId="2">'[6]18.2'!$F$63:$J$64,'[6]18.2'!$F$67:$J$67,'[6]18.2'!$F$69:$J$72,'[6]18.2'!$F$6:$J$8,P1_T18.2_Protect</definedName>
    <definedName name="T18.2_Protect" localSheetId="3">'[6]18.2'!$F$63:$J$64,'[6]18.2'!$F$67:$J$67,'[6]18.2'!$F$69:$J$72,'[6]18.2'!$F$6:$J$8,P1_T18.2_Protect</definedName>
    <definedName name="T18.2_Protect">'[6]18.2'!$F$63:$J$64,'[6]18.2'!$F$67:$J$67,'[6]18.2'!$F$69:$J$72,'[6]18.2'!$F$6:$J$8,P1_T18.2_Protect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3_Protect">'[6]2.3'!$F$30:$G$34,'[6]2.3'!$H$24:$K$28</definedName>
    <definedName name="T2?Columns">'[1]3'!$E$6:$X$6</definedName>
    <definedName name="T20.1?Columns">'[1]20.1'!$B$6:$K$6</definedName>
    <definedName name="T20.1?Investments">'[1]20.1'!$A$7:$A$22</definedName>
    <definedName name="T20.1?Scope">'[1]20.1'!$B$7:$K$22</definedName>
    <definedName name="T20.1_Protect">'[1]20.1'!$A$8:$K$20</definedName>
    <definedName name="T20?Columns">'[1]20'!$E$6:$I$6</definedName>
    <definedName name="T20?ItemComments">'[1]20'!$D$7:$D$26</definedName>
    <definedName name="T20?Items">'[1]20'!$C$7:$C$26</definedName>
    <definedName name="T20?Scope">'[1]20'!$E$7:$I$26</definedName>
    <definedName name="T20?unit?МКВТЧ">'[2]20'!$C$13:$M$13,'[2]20'!$C$15:$M$19,'[2]20'!$C$8:$M$11</definedName>
    <definedName name="T20_Protect">'[6]20'!$E$13:$I$20,'[6]20'!$E$9:$I$10</definedName>
    <definedName name="T20_Protection" localSheetId="0">'[2]20'!$E$8:$H$11,P1_T20_Protection</definedName>
    <definedName name="T20_Protection" localSheetId="1">'[2]20'!$E$8:$H$11,P1_T20_Protection</definedName>
    <definedName name="T20_Protection" localSheetId="2">'[2]20'!$E$8:$H$11,P1_T20_Protection</definedName>
    <definedName name="T20_Protection" localSheetId="3">'[2]20'!$E$8:$H$11,P1_T20_Protection</definedName>
    <definedName name="T20_Protection">'[2]20'!$E$8:$H$11,P1_T20_Protection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3?Columns">'[1]21.3'!$E$9:$I$9</definedName>
    <definedName name="T21.3?item_ext?СБЫТ" localSheetId="0">'[6]21.3'!#REF!,'[6]21.3'!#REF!</definedName>
    <definedName name="T21.3?item_ext?СБЫТ" localSheetId="1">'[6]21.3'!#REF!,'[6]21.3'!#REF!</definedName>
    <definedName name="T21.3?item_ext?СБЫТ" localSheetId="2">'[6]21.3'!#REF!,'[6]21.3'!#REF!</definedName>
    <definedName name="T21.3?item_ext?СБЫТ" localSheetId="3">'[6]21.3'!#REF!,'[6]21.3'!#REF!</definedName>
    <definedName name="T21.3?item_ext?СБЫТ">'[6]21.3'!#REF!,'[6]21.3'!#REF!</definedName>
    <definedName name="T21.3?ItemComments">'[1]21.3'!$D$10:$D$57</definedName>
    <definedName name="T21.3?Items">'[1]21.3'!$C$10:$C$57</definedName>
    <definedName name="T21.3?Scope">'[1]21.3'!$E$10:$I$57</definedName>
    <definedName name="T21.3?ВРАС">'[6]21.3'!$B$28:$B$30,'[6]21.3'!$B$48:$B$50</definedName>
    <definedName name="T21.3_Protect">'[6]21.3'!$E$19:$I$22,'[6]21.3'!$E$24:$I$25,'[6]21.3'!$B$28:$I$30,'[6]21.3'!$E$32:$I$32,'[6]21.3'!$E$35:$I$45,'[6]21.3'!$B$48:$I$50,'[6]21.3'!$E$13:$I$17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 localSheetId="0">P2_T21_Protection,'Приложение 1'!P3_T21_Protection</definedName>
    <definedName name="T21_Protection" localSheetId="1">P2_T21_Protection,'Приложение 2'!P3_T21_Protection</definedName>
    <definedName name="T21_Protection" localSheetId="2">P2_T21_Protection,'Приложение 3'!P3_T21_Protection</definedName>
    <definedName name="T21_Protection" localSheetId="3">P2_T21_Protection,'Приложение 5'!P3_T21_Protection</definedName>
    <definedName name="T21_Protection">P2_T21_Protection,P3_T21_Protection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 localSheetId="0">'[2]23'!$A$60:$A$62,'[2]23'!$F$60:$J$62,'[2]23'!$O$60:$P$62,'[2]23'!$A$9:$A$25,P1_T23_Protection</definedName>
    <definedName name="T23_Protection" localSheetId="1">'[2]23'!$A$60:$A$62,'[2]23'!$F$60:$J$62,'[2]23'!$O$60:$P$62,'[2]23'!$A$9:$A$25,P1_T23_Protection</definedName>
    <definedName name="T23_Protection" localSheetId="2">'[2]23'!$A$60:$A$62,'[2]23'!$F$60:$J$62,'[2]23'!$O$60:$P$62,'[2]23'!$A$9:$A$25,P1_T23_Protection</definedName>
    <definedName name="T23_Protection" localSheetId="3">'[2]23'!$A$60:$A$62,'[2]23'!$F$60:$J$62,'[2]23'!$O$60:$P$62,'[2]23'!$A$9:$A$25,P1_T23_Protection</definedName>
    <definedName name="T23_Protection">'[2]23'!$A$60:$A$62,'[2]23'!$F$60:$J$62,'[2]23'!$O$60:$P$62,'[2]23'!$A$9:$A$25,P1_T23_Protection</definedName>
    <definedName name="T24?Columns">'[1]24'!$G$5:$K$5</definedName>
    <definedName name="T24?ItemComments">'[1]24'!$F$6:$F$45</definedName>
    <definedName name="T24?Items">'[1]24'!$D$6:$D$45</definedName>
    <definedName name="T24?Scope">'[1]24'!$G$6:$K$45</definedName>
    <definedName name="T24?Units">'[1]24'!$E$6:$E$45</definedName>
    <definedName name="T24?НАП">'[1]24'!$B$6:$B$45</definedName>
    <definedName name="T24_Protection">'[2]24'!$E$24:$H$37,'[2]24'!$B$35:$B$37,'[2]24'!$E$41:$H$42,'[2]24'!$J$8:$M$21,'[2]24'!$J$24:$M$37,'[2]24'!$J$41:$M$42,'[2]24'!$E$8:$H$21</definedName>
    <definedName name="T25?Columns">'[1]25'!$G$5:$K$5</definedName>
    <definedName name="T25?ItemComments">'[1]25'!$F$6:$F$43</definedName>
    <definedName name="T25?Items">'[1]25'!$D$6:$D$43</definedName>
    <definedName name="T25?Scope">'[1]25'!$G$6:$K$43</definedName>
    <definedName name="T25?Units">'[1]25'!$E$6:$E$43</definedName>
    <definedName name="T25?НАП">'[1]25'!$B$10:$B$43</definedName>
    <definedName name="T25_Protect">'[1]25'!$G$6:$K$8</definedName>
    <definedName name="T25_protection" localSheetId="0">P1_T25_protection,P2_T25_protection</definedName>
    <definedName name="T25_protection" localSheetId="1">P1_T25_protection,P2_T25_protection</definedName>
    <definedName name="T25_protection" localSheetId="2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 localSheetId="0">'[2]26'!$K$34:$N$36,'[2]26'!$B$22:$B$24,P1_T26_Protection,P2_T26_Protection</definedName>
    <definedName name="T26_Protection" localSheetId="1">'[2]26'!$K$34:$N$36,'[2]26'!$B$22:$B$24,P1_T26_Protection,P2_T26_Protection</definedName>
    <definedName name="T26_Protection" localSheetId="2">'[2]26'!$K$34:$N$36,'[2]26'!$B$22:$B$24,P1_T26_Protection,P2_T26_Protection</definedName>
    <definedName name="T26_Protection" localSheetId="3">'[2]26'!$K$34:$N$36,'[2]26'!$B$22:$B$24,P1_T26_Protection,P2_T26_Protection</definedName>
    <definedName name="T26_Protection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Items">'[1]27'!$A$8:$A$35</definedName>
    <definedName name="T27?L1.1">'[2]27'!$F$10:$S$10,'[2]27'!$C$10:$D$10</definedName>
    <definedName name="T27?L2.1">'[2]27'!$F$13:$S$13,'[2]27'!$C$13:$D$13</definedName>
    <definedName name="T27?L5.3">'[2]27'!$F$20:$S$20,'[2]27'!$C$20:$D$20</definedName>
    <definedName name="T27?L5.3.x">'[2]27'!$F$22:$S$24,'[2]27'!$C$22:$D$24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?Scope">'[1]27'!$D$8:$BM$35</definedName>
    <definedName name="T27?НАП">'[1]27'!$D$6:$BM$6</definedName>
    <definedName name="T27?ПОТ">'[1]27'!$D$4:$BM$4</definedName>
    <definedName name="T27_Protect">'[6]27'!$E$12:$E$13,'[6]27'!$K$4:$AH$4,'[6]27'!$AK$12:$AK$13</definedName>
    <definedName name="T27_Protection" localSheetId="0">'[2]27'!$P$34:$S$36,'[2]27'!$B$22:$B$24,P1_T27_Protection,P2_T27_Protection,P3_T27_Protection</definedName>
    <definedName name="T27_Protection" localSheetId="1">'[2]27'!$P$34:$S$36,'[2]27'!$B$22:$B$24,P1_T27_Protection,P2_T27_Protection,P3_T27_Protection</definedName>
    <definedName name="T27_Protection" localSheetId="2">'[2]27'!$P$34:$S$36,'[2]27'!$B$22:$B$24,P1_T27_Protection,P2_T27_Protection,P3_T27_Protection</definedName>
    <definedName name="T27_Protection" localSheetId="3">'[2]27'!$P$34:$S$36,'[2]27'!$B$22:$B$24,P1_T27_Protection,P2_T27_Protection,P3_T27_Protection</definedName>
    <definedName name="T27_Protection">'[2]27'!$P$34:$S$36,'[2]27'!$B$22:$B$24,P1_T27_Protection,P2_T27_Protection,P3_T27_Protection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P2_T28?axis?R?ПЭ,P3_T28?axis?R?ПЭ,P4_T28?axis?R?ПЭ,P5_T28?axis?R?ПЭ,'Приложение 1'!P6_T28?axis?R?ПЭ</definedName>
    <definedName name="T28?axis?R?ПЭ" localSheetId="1">P2_T28?axis?R?ПЭ,P3_T28?axis?R?ПЭ,P4_T28?axis?R?ПЭ,P5_T28?axis?R?ПЭ,'Приложение 2'!P6_T28?axis?R?ПЭ</definedName>
    <definedName name="T28?axis?R?ПЭ" localSheetId="2">P2_T28?axis?R?ПЭ,P3_T28?axis?R?ПЭ,P4_T28?axis?R?ПЭ,P5_T28?axis?R?ПЭ,'Приложение 3'!P6_T28?axis?R?ПЭ</definedName>
    <definedName name="T28?axis?R?ПЭ" localSheetId="3">P2_T28?axis?R?ПЭ,P3_T28?axis?R?ПЭ,P4_T28?axis?R?ПЭ,P5_T28?axis?R?ПЭ,'Приложение 5'!P6_T28?axis?R?ПЭ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P2_T28?axis?R?ПЭ?,P3_T28?axis?R?ПЭ?,P4_T28?axis?R?ПЭ?,P5_T28?axis?R?ПЭ?,'Приложение 1'!P6_T28?axis?R?ПЭ?</definedName>
    <definedName name="T28?axis?R?ПЭ?" localSheetId="1">P2_T28?axis?R?ПЭ?,P3_T28?axis?R?ПЭ?,P4_T28?axis?R?ПЭ?,P5_T28?axis?R?ПЭ?,'Приложение 2'!P6_T28?axis?R?ПЭ?</definedName>
    <definedName name="T28?axis?R?ПЭ?" localSheetId="2">P2_T28?axis?R?ПЭ?,P3_T28?axis?R?ПЭ?,P4_T28?axis?R?ПЭ?,P5_T28?axis?R?ПЭ?,'Приложение 3'!P6_T28?axis?R?ПЭ?</definedName>
    <definedName name="T28?axis?R?ПЭ?" localSheetId="3">P2_T28?axis?R?ПЭ?,P3_T28?axis?R?ПЭ?,P4_T28?axis?R?ПЭ?,P5_T28?axis?R?ПЭ?,'Приложение 5'!P6_T28?axis?R?ПЭ?</definedName>
    <definedName name="T28?axis?R?ПЭ?">P2_T28?axis?R?ПЭ?,P3_T28?axis?R?ПЭ?,P4_T28?axis?R?ПЭ?,P5_T28?axis?R?ПЭ?,P6_T28?axis?R?ПЭ?</definedName>
    <definedName name="T28?Data" localSheetId="0">'[2]28'!$D$190:$E$213,'[2]28'!$G$164:$H$187,'[2]28'!$D$164:$E$187,'[2]28'!$D$138:$I$161,'[2]28'!$D$8:$I$109,'[2]28'!$D$112:$I$135,P1_T28?Data</definedName>
    <definedName name="T28?Data" localSheetId="1">'[2]28'!$D$190:$E$213,'[2]28'!$G$164:$H$187,'[2]28'!$D$164:$E$187,'[2]28'!$D$138:$I$161,'[2]28'!$D$8:$I$109,'[2]28'!$D$112:$I$135,P1_T28?Data</definedName>
    <definedName name="T28?Data" localSheetId="2">'[2]28'!$D$190:$E$213,'[2]28'!$G$164:$H$187,'[2]28'!$D$164:$E$187,'[2]28'!$D$138:$I$161,'[2]28'!$D$8:$I$109,'[2]28'!$D$112:$I$135,P1_T28?Data</definedName>
    <definedName name="T28?Data" localSheetId="3">'[2]28'!$D$190:$E$213,'[2]28'!$G$164:$H$187,'[2]28'!$D$164:$E$187,'[2]28'!$D$138:$I$161,'[2]28'!$D$8:$I$109,'[2]28'!$D$112:$I$135,P1_T28?Data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2'!P12_T28_Protection</definedName>
    <definedName name="T28_Protection" localSheetId="2">P9_T28_Protection,P10_T28_Protection,P11_T28_Protection,'Приложение 3'!P12_T28_Protection</definedName>
    <definedName name="T28_Protection" localSheetId="3">P9_T28_Protection,P10_T28_Protection,P11_T28_Protection,'Приложение 5'!P12_T28_Protection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 localSheetId="3">P1_T29?L10</definedName>
    <definedName name="T29?L10">P1_T29?L10</definedName>
    <definedName name="T3?ItemComments">'[1]3'!$B$7:$B$21</definedName>
    <definedName name="T3?Items">'[1]3'!$C$7:$C$21</definedName>
    <definedName name="T3?Scope">'[1]3'!$E$7:$X$21</definedName>
    <definedName name="T3?НАП">'[1]3'!$E$5:$X$5</definedName>
    <definedName name="T3_Protect">'[1]3'!$E$8:$X$20</definedName>
    <definedName name="T4?Columns">'[1]4'!$F$7:$AD$7</definedName>
    <definedName name="T4?ItemComments">'[1]4'!$E$8:$E$29</definedName>
    <definedName name="T4?Items">'[1]4'!$C$8:$C$29</definedName>
    <definedName name="T4?Scope">'[1]4'!$F$8:$AD$29</definedName>
    <definedName name="T4?Units">'[1]4'!$D$8:$D$29</definedName>
    <definedName name="T4?НАП">'[1]4'!$F$6:$AD$6</definedName>
    <definedName name="T4_Protect" localSheetId="0">'[6]4'!$AA$24:$AD$28,'[6]4'!$G$11:$J$17,P1_T4_Protect,P2_T4_Protect</definedName>
    <definedName name="T4_Protect" localSheetId="1">'[6]4'!$AA$24:$AD$28,'[6]4'!$G$11:$J$17,P1_T4_Protect,P2_T4_Protect</definedName>
    <definedName name="T4_Protect" localSheetId="2">'[6]4'!$AA$24:$AD$28,'[6]4'!$G$11:$J$17,P1_T4_Protect,P2_T4_Protect</definedName>
    <definedName name="T4_Protect" localSheetId="3">'[6]4'!$AA$24:$AD$28,'[6]4'!$G$11:$J$17,P1_T4_Protect,P2_T4_Protect</definedName>
    <definedName name="T4_Protect">'[6]4'!$AA$24:$AD$28,'[6]4'!$G$11:$J$17,P1_T4_Protect,P2_T4_Protect</definedName>
    <definedName name="T5?Columns">'[1]5'!$F$7:$AD$7</definedName>
    <definedName name="T5?ItemComments">'[1]5'!$E$8:$E$29</definedName>
    <definedName name="T5?Items">'[1]5'!$C$8:$C$29</definedName>
    <definedName name="T5?Scope">'[1]5'!$F$8:$AD$28</definedName>
    <definedName name="T5?Units">'[1]5'!$D$8:$D$29</definedName>
    <definedName name="T6?Columns">'[1]6'!$C$6:$U$6</definedName>
    <definedName name="T6?FirstYear">'[1]6'!$A$7</definedName>
    <definedName name="T6?Scope">'[1]6'!$C$7:$U$60</definedName>
    <definedName name="T6?НАП">'[1]6'!$C$5:$U$5</definedName>
    <definedName name="T6?ПОТ">'[1]6'!$B$7:$B$60</definedName>
    <definedName name="T6_Protect" localSheetId="0">'[6]6'!$B$28:$B$37,'[6]6'!$D$28:$H$37,'[6]6'!$J$28:$N$37,'[6]6'!$D$39:$H$41,'[6]6'!$J$39:$N$41,'[6]6'!$B$46:$B$55,P1_T6_Protect</definedName>
    <definedName name="T6_Protect" localSheetId="1">'[6]6'!$B$28:$B$37,'[6]6'!$D$28:$H$37,'[6]6'!$J$28:$N$37,'[6]6'!$D$39:$H$41,'[6]6'!$J$39:$N$41,'[6]6'!$B$46:$B$55,P1_T6_Protect</definedName>
    <definedName name="T6_Protect" localSheetId="2">'[6]6'!$B$28:$B$37,'[6]6'!$D$28:$H$37,'[6]6'!$J$28:$N$37,'[6]6'!$D$39:$H$41,'[6]6'!$J$39:$N$41,'[6]6'!$B$46:$B$55,P1_T6_Protect</definedName>
    <definedName name="T6_Protect" localSheetId="3">'[6]6'!$B$28:$B$37,'[6]6'!$D$28:$H$37,'[6]6'!$J$28:$N$37,'[6]6'!$D$39:$H$41,'[6]6'!$J$39:$N$41,'[6]6'!$B$46:$B$55,P1_T6_Protect</definedName>
    <definedName name="T6_Protect">'[6]6'!$B$28:$B$37,'[6]6'!$D$28:$H$37,'[6]6'!$J$28:$N$37,'[6]6'!$D$39:$H$41,'[6]6'!$J$39:$N$41,'[6]6'!$B$46:$B$55,P1_T6_Protect</definedName>
    <definedName name="T7?Data">#N/A</definedName>
    <definedName name="TP2.1?Columns">'[1]P2.1'!$A$6:$H$6</definedName>
    <definedName name="TP2.1?Scope">'[1]P2.1'!$F$7:$H$44</definedName>
    <definedName name="TP2.1_Protect">'[6]P2.1'!$F$28:$G$37,'[6]P2.1'!$F$40:$G$43,'[6]P2.1'!$F$7:$G$26</definedName>
    <definedName name="TP2.2?Columns">'[1]P2.2'!$A$6:$H$6</definedName>
    <definedName name="TP2.2?Scope">'[1]P2.2'!$F$7:$H$51</definedName>
    <definedName name="TRANSPORT" localSheetId="0">#REF!</definedName>
    <definedName name="TRANSPORT" localSheetId="1">#REF!</definedName>
    <definedName name="TRANSPORT" localSheetId="2">#REF!</definedName>
    <definedName name="TRANSPORT" localSheetId="3">#REF!</definedName>
    <definedName name="TRANSPORT">#REF!</definedName>
    <definedName name="WORK">#REF!</definedName>
    <definedName name="а">#REF!</definedName>
    <definedName name="А1">#REF!</definedName>
    <definedName name="б">#N/A</definedName>
    <definedName name="БазовыйПериод" localSheetId="0">#REF!</definedName>
    <definedName name="БазовыйПериод" localSheetId="1">#REF!</definedName>
    <definedName name="БазовыйПериод" localSheetId="2">#REF!</definedName>
    <definedName name="БазовыйПериод" localSheetId="3">#REF!</definedName>
    <definedName name="БазовыйПериод">#REF!</definedName>
    <definedName name="БазовыйПериод_2">#REF!</definedName>
    <definedName name="в23ё">#N/A</definedName>
    <definedName name="вв">#N/A</definedName>
    <definedName name="вит" localSheetId="0">#REF!</definedName>
    <definedName name="вит" localSheetId="1">#REF!</definedName>
    <definedName name="вит" localSheetId="2">#REF!</definedName>
    <definedName name="вит" localSheetId="3">#REF!</definedName>
    <definedName name="вит">#REF!</definedName>
    <definedName name="ддд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затрат_15_по_6_10" localSheetId="0">#REF!</definedName>
    <definedName name="затрат_15_по_6_10" localSheetId="1">#REF!</definedName>
    <definedName name="затрат_15_по_6_10" localSheetId="2">#REF!</definedName>
    <definedName name="затрат_15_по_6_10" localSheetId="3">#REF!</definedName>
    <definedName name="затрат_15_по_6_10">#REF!</definedName>
    <definedName name="затраты_15_по_04">#REF!</definedName>
    <definedName name="затраты04">'[7]Затраты 2015'!$H$562</definedName>
    <definedName name="затраты150.0.4">'[8]Затраты 2015'!$F$567</definedName>
    <definedName name="затраты150_по_04" localSheetId="0">#REF!</definedName>
    <definedName name="затраты150_по_04" localSheetId="1">#REF!</definedName>
    <definedName name="затраты150_по_04" localSheetId="2">#REF!</definedName>
    <definedName name="затраты150_по_04" localSheetId="3">#REF!</definedName>
    <definedName name="затраты150_по_04">#REF!</definedName>
    <definedName name="затраты150_по_6_10">#REF!</definedName>
    <definedName name="затраты620">'[7]Затраты 2015'!$H$563</definedName>
    <definedName name="затратыдо150">'[9]Затраты 2014'!$F$29</definedName>
    <definedName name="затратыдо150.6.20">'[8]Затраты 2015'!$F$568</definedName>
    <definedName name="й">#N/A</definedName>
    <definedName name="йй">#N/A</definedName>
    <definedName name="к">[10]Заголовок!$B$14</definedName>
    <definedName name="ке">#N/A</definedName>
    <definedName name="Лист1" localSheetId="0">#REF!</definedName>
    <definedName name="Лист1" localSheetId="1">#REF!</definedName>
    <definedName name="Лист1" localSheetId="2">#REF!</definedName>
    <definedName name="Лист1" localSheetId="3">#REF!</definedName>
    <definedName name="Лист1">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" localSheetId="0">#REF!</definedName>
    <definedName name="лист2" localSheetId="1">#REF!</definedName>
    <definedName name="лист2" localSheetId="2">#REF!</definedName>
    <definedName name="лист2" localSheetId="3">#REF!</definedName>
    <definedName name="лист2">#REF!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атериал" localSheetId="0">'[11]ВВ втор (Без-1)'!#REF!</definedName>
    <definedName name="материал" localSheetId="1">'[11]ВВ втор (Без-1)'!#REF!</definedName>
    <definedName name="материал" localSheetId="2">'[11]ВВ втор (Без-1)'!#REF!</definedName>
    <definedName name="материал" localSheetId="3">'[11]ВВ втор (Без-1)'!#REF!</definedName>
    <definedName name="материал">'[11]ВВ втор (Без-1)'!#REF!</definedName>
    <definedName name="мым">#N/A</definedName>
    <definedName name="_xlnm.Print_Area" localSheetId="0">'Приложение 1'!$A$1:$P$653</definedName>
    <definedName name="_xlnm.Print_Area" localSheetId="1">'Приложение 2'!$A$1:$O$16</definedName>
    <definedName name="_xlnm.Print_Area" localSheetId="2">'Приложение 3'!$A$1:$N$29</definedName>
    <definedName name="_xlnm.Print_Area" localSheetId="3">'Приложение 5'!$A$1:$M$496</definedName>
    <definedName name="п">[10]Заголовок!$B$16</definedName>
    <definedName name="ПериодРегулирования">[12]Заголовок!$B$14</definedName>
    <definedName name="ПериодРегулирования_2">[10]Заголовок!$B$14</definedName>
    <definedName name="Периоды_18_2" localSheetId="0">'[6]18.2'!#REF!</definedName>
    <definedName name="Периоды_18_2" localSheetId="1">'[6]18.2'!#REF!</definedName>
    <definedName name="Периоды_18_2" localSheetId="2">'[6]18.2'!#REF!</definedName>
    <definedName name="Периоды_18_2" localSheetId="3">'[6]18.2'!#REF!</definedName>
    <definedName name="Периоды_18_2">'[6]18.2'!#REF!</definedName>
    <definedName name="ПоследнийГод">[12]Заголовок!$B$16</definedName>
    <definedName name="ПоследнийГод_2">[10]Заголовок!$B$16</definedName>
    <definedName name="расчет">#N/A</definedName>
    <definedName name="с">#N/A</definedName>
    <definedName name="сс">#N/A</definedName>
    <definedName name="сссс">#N/A</definedName>
    <definedName name="ссы">#N/A</definedName>
    <definedName name="ссы2">#N/A</definedName>
    <definedName name="у">#N/A</definedName>
    <definedName name="форма" localSheetId="0">#REF!</definedName>
    <definedName name="форма" localSheetId="1">#REF!</definedName>
    <definedName name="форма" localSheetId="2">#REF!</definedName>
    <definedName name="форма" localSheetId="3">#REF!</definedName>
    <definedName name="форма">#REF!</definedName>
    <definedName name="ФОРМА1">#REF!</definedName>
    <definedName name="ц">#N/A</definedName>
    <definedName name="цу">#N/A</definedName>
    <definedName name="ыв">#N/A</definedName>
    <definedName name="ыыыы">#N/A</definedName>
  </definedNames>
  <calcPr calcId="162913"/>
</workbook>
</file>

<file path=xl/calcChain.xml><?xml version="1.0" encoding="utf-8"?>
<calcChain xmlns="http://schemas.openxmlformats.org/spreadsheetml/2006/main">
  <c r="G11" i="47" l="1"/>
  <c r="E11" i="47"/>
  <c r="G472" i="45" l="1"/>
  <c r="G473" i="45"/>
  <c r="G471" i="45"/>
  <c r="G463" i="45"/>
  <c r="G464" i="45"/>
  <c r="G465" i="45"/>
  <c r="G466" i="45"/>
  <c r="G467" i="45"/>
  <c r="G468" i="45"/>
  <c r="G462" i="45"/>
  <c r="G457" i="45"/>
  <c r="G458" i="45"/>
  <c r="G459" i="45"/>
  <c r="G454" i="45"/>
  <c r="G455" i="45"/>
  <c r="G456" i="45"/>
  <c r="G453" i="45"/>
  <c r="G442" i="45"/>
  <c r="G441" i="45"/>
  <c r="G294" i="45"/>
  <c r="G293" i="45"/>
  <c r="G267" i="45"/>
  <c r="G268" i="45"/>
  <c r="G269" i="45"/>
  <c r="G270" i="45"/>
  <c r="G271" i="45"/>
  <c r="G272" i="45"/>
  <c r="G273" i="45"/>
  <c r="G274" i="45"/>
  <c r="G275" i="45"/>
  <c r="G276" i="45"/>
  <c r="G277" i="45"/>
  <c r="G278" i="45"/>
  <c r="G279" i="45"/>
  <c r="G280" i="45"/>
  <c r="G281" i="45"/>
  <c r="G282" i="45"/>
  <c r="G283" i="45"/>
  <c r="G284" i="45"/>
  <c r="G285" i="45"/>
  <c r="G286" i="45"/>
  <c r="G287" i="45"/>
  <c r="G288" i="45"/>
  <c r="G289" i="45"/>
  <c r="G290" i="45"/>
  <c r="G291" i="45"/>
  <c r="G266" i="45"/>
  <c r="G260" i="45"/>
  <c r="G259" i="45"/>
  <c r="G257" i="45"/>
  <c r="G256" i="45"/>
  <c r="G234" i="45"/>
  <c r="G235" i="45"/>
  <c r="G236" i="45"/>
  <c r="G237" i="45"/>
  <c r="G233" i="45"/>
  <c r="G202" i="45"/>
  <c r="G203" i="45"/>
  <c r="G201" i="45"/>
  <c r="G200" i="45"/>
  <c r="G188" i="45"/>
  <c r="G189" i="45"/>
  <c r="G190" i="45"/>
  <c r="G191" i="45"/>
  <c r="G192" i="45"/>
  <c r="G193" i="45"/>
  <c r="G194" i="45"/>
  <c r="G187" i="45"/>
  <c r="G179" i="45"/>
  <c r="G180" i="45"/>
  <c r="G181" i="45"/>
  <c r="G182" i="45"/>
  <c r="G183" i="45"/>
  <c r="G184" i="45"/>
  <c r="G185" i="45"/>
  <c r="G167" i="45"/>
  <c r="G168" i="45"/>
  <c r="G169" i="45"/>
  <c r="G170" i="45"/>
  <c r="G171" i="45"/>
  <c r="G172" i="45"/>
  <c r="G173" i="45"/>
  <c r="G174" i="45"/>
  <c r="G175" i="45"/>
  <c r="G176" i="45"/>
  <c r="G177" i="45"/>
  <c r="G178" i="45"/>
  <c r="G155" i="45"/>
  <c r="G156" i="45"/>
  <c r="G157" i="45"/>
  <c r="G158" i="45"/>
  <c r="G159" i="45"/>
  <c r="G160" i="45"/>
  <c r="G161" i="45"/>
  <c r="G162" i="45"/>
  <c r="G163" i="45"/>
  <c r="G164" i="45"/>
  <c r="G165" i="45"/>
  <c r="G166" i="45"/>
  <c r="G150" i="45"/>
  <c r="G151" i="45"/>
  <c r="G152" i="45"/>
  <c r="G153" i="45"/>
  <c r="G154" i="45"/>
  <c r="G137" i="45"/>
  <c r="G138" i="45"/>
  <c r="G139" i="45"/>
  <c r="G140" i="45"/>
  <c r="G141" i="45"/>
  <c r="G142" i="45"/>
  <c r="G143" i="45"/>
  <c r="G144" i="45"/>
  <c r="G145" i="45"/>
  <c r="G146" i="45"/>
  <c r="G147" i="45"/>
  <c r="G148" i="45"/>
  <c r="G149" i="45"/>
  <c r="G108" i="45"/>
  <c r="G109" i="45"/>
  <c r="G110" i="45"/>
  <c r="G111" i="45"/>
  <c r="G112" i="45"/>
  <c r="G113" i="45"/>
  <c r="G114" i="45"/>
  <c r="G115" i="45"/>
  <c r="G116" i="45"/>
  <c r="G117" i="45"/>
  <c r="G118" i="45"/>
  <c r="G119" i="45"/>
  <c r="G120" i="45"/>
  <c r="G121" i="45"/>
  <c r="G122" i="45"/>
  <c r="G123" i="45"/>
  <c r="G124" i="45"/>
  <c r="G125" i="45"/>
  <c r="G126" i="45"/>
  <c r="G127" i="45"/>
  <c r="G128" i="45"/>
  <c r="G129" i="45"/>
  <c r="G130" i="45"/>
  <c r="G131" i="45"/>
  <c r="G132" i="45"/>
  <c r="G133" i="45"/>
  <c r="G134" i="45"/>
  <c r="G135" i="45"/>
  <c r="G136" i="45"/>
  <c r="G107" i="45"/>
  <c r="G78" i="45"/>
  <c r="G79" i="45"/>
  <c r="G80" i="45"/>
  <c r="G81" i="45"/>
  <c r="G82" i="45"/>
  <c r="G83" i="45"/>
  <c r="G76" i="45"/>
  <c r="G77" i="45"/>
  <c r="G75" i="45"/>
  <c r="G70" i="45"/>
  <c r="G71" i="45"/>
  <c r="G72" i="45"/>
  <c r="G73" i="45"/>
  <c r="G54" i="45"/>
  <c r="G55" i="45"/>
  <c r="G56" i="45"/>
  <c r="G57" i="45"/>
  <c r="G58" i="45"/>
  <c r="G59" i="45"/>
  <c r="G60" i="45"/>
  <c r="G61" i="45"/>
  <c r="G62" i="45"/>
  <c r="G63" i="45"/>
  <c r="G64" i="45"/>
  <c r="G65" i="45"/>
  <c r="G66" i="45"/>
  <c r="G67" i="45"/>
  <c r="G68" i="45"/>
  <c r="G69" i="45"/>
  <c r="G52" i="45"/>
  <c r="G53" i="45"/>
  <c r="G47" i="45"/>
  <c r="G48" i="45"/>
  <c r="G49" i="45"/>
  <c r="G50" i="45"/>
  <c r="G51" i="45"/>
  <c r="G42" i="45"/>
  <c r="G43" i="45"/>
  <c r="G44" i="45"/>
  <c r="G45" i="45"/>
  <c r="G46" i="45"/>
  <c r="G29" i="45"/>
  <c r="G30" i="45"/>
  <c r="G31" i="45"/>
  <c r="G32" i="45"/>
  <c r="G33" i="45"/>
  <c r="G34" i="45"/>
  <c r="G35" i="45"/>
  <c r="G36" i="45"/>
  <c r="G37" i="45"/>
  <c r="G38" i="45"/>
  <c r="G39" i="45"/>
  <c r="G40" i="45"/>
  <c r="G41" i="45"/>
  <c r="G19" i="45"/>
  <c r="G20" i="45"/>
  <c r="G21" i="45"/>
  <c r="G22" i="45"/>
  <c r="G23" i="45"/>
  <c r="G24" i="45"/>
  <c r="G25" i="45"/>
  <c r="G26" i="45"/>
  <c r="G27" i="45"/>
  <c r="G28" i="45"/>
  <c r="G18" i="45"/>
  <c r="G17" i="45"/>
  <c r="I219" i="45" l="1"/>
  <c r="J219" i="45"/>
  <c r="H219" i="45"/>
  <c r="J493" i="45" l="1"/>
  <c r="I493" i="45"/>
  <c r="H493" i="45"/>
  <c r="J487" i="45"/>
  <c r="I487" i="45"/>
  <c r="H487" i="45"/>
  <c r="J436" i="45"/>
  <c r="I436" i="45"/>
  <c r="H436" i="45"/>
  <c r="J312" i="45"/>
  <c r="I312" i="45"/>
  <c r="H312" i="45"/>
  <c r="M219" i="45"/>
  <c r="L219" i="45"/>
  <c r="K219" i="45"/>
  <c r="K487" i="45" l="1"/>
  <c r="M487" i="45"/>
  <c r="K493" i="45"/>
  <c r="M493" i="45"/>
  <c r="L487" i="45"/>
  <c r="L493" i="45"/>
  <c r="K436" i="45"/>
  <c r="M436" i="45"/>
  <c r="L436" i="45"/>
  <c r="L312" i="45"/>
  <c r="K312" i="45"/>
  <c r="M312" i="45"/>
  <c r="J11" i="47" l="1"/>
  <c r="I11" i="47"/>
  <c r="F11" i="47" l="1"/>
  <c r="J576" i="48" l="1"/>
  <c r="P576" i="48" s="1"/>
  <c r="I576" i="48"/>
  <c r="O576" i="48" s="1"/>
  <c r="H576" i="48"/>
  <c r="N576" i="48" s="1"/>
  <c r="J540" i="48"/>
  <c r="P540" i="48" s="1"/>
  <c r="I540" i="48"/>
  <c r="O540" i="48" s="1"/>
  <c r="H540" i="48"/>
  <c r="N540" i="48" s="1"/>
  <c r="J320" i="48"/>
  <c r="J431" i="48" s="1"/>
  <c r="M431" i="48" s="1"/>
  <c r="I320" i="48"/>
  <c r="I431" i="48" s="1"/>
  <c r="L431" i="48" s="1"/>
  <c r="H320" i="48"/>
  <c r="H431" i="48" s="1"/>
  <c r="K431" i="48" s="1"/>
  <c r="J224" i="48"/>
  <c r="P224" i="48" s="1"/>
  <c r="I224" i="48"/>
  <c r="O224" i="48" s="1"/>
  <c r="H224" i="48"/>
  <c r="N224" i="48" s="1"/>
  <c r="P9" i="48"/>
  <c r="O9" i="48"/>
  <c r="N9" i="48"/>
  <c r="M9" i="48"/>
  <c r="L9" i="48"/>
  <c r="K9" i="48"/>
  <c r="N23" i="46"/>
  <c r="M23" i="46"/>
  <c r="L23" i="46"/>
  <c r="K23" i="46"/>
  <c r="J23" i="46"/>
  <c r="I23" i="46"/>
  <c r="N17" i="46"/>
  <c r="M17" i="46"/>
  <c r="L17" i="46"/>
  <c r="K17" i="46"/>
  <c r="J17" i="46"/>
  <c r="I17" i="46"/>
  <c r="N14" i="46"/>
  <c r="M14" i="46"/>
  <c r="L14" i="46"/>
  <c r="K14" i="46"/>
  <c r="J14" i="46"/>
  <c r="I14" i="46"/>
  <c r="N9" i="46"/>
  <c r="D13" i="47" s="1"/>
  <c r="G13" i="47" s="1"/>
  <c r="M9" i="46"/>
  <c r="H13" i="47" s="1"/>
  <c r="K13" i="47" s="1"/>
  <c r="L9" i="46"/>
  <c r="L13" i="47" s="1"/>
  <c r="O13" i="47" s="1"/>
  <c r="K9" i="46"/>
  <c r="D12" i="47" s="1"/>
  <c r="G12" i="47" s="1"/>
  <c r="J9" i="46"/>
  <c r="H12" i="47" s="1"/>
  <c r="K12" i="47" s="1"/>
  <c r="I9" i="46"/>
  <c r="L12" i="47" s="1"/>
  <c r="O12" i="47" s="1"/>
  <c r="L6" i="46"/>
  <c r="J6" i="46"/>
  <c r="M6" i="46" s="1"/>
  <c r="F6" i="46"/>
  <c r="D6" i="46"/>
  <c r="G6" i="46" l="1"/>
  <c r="E6" i="46"/>
  <c r="H6" i="46" s="1"/>
  <c r="L224" i="48"/>
  <c r="N431" i="48"/>
  <c r="P431" i="48"/>
  <c r="K320" i="48"/>
  <c r="M320" i="48"/>
  <c r="N320" i="48"/>
  <c r="P320" i="48"/>
  <c r="K224" i="48"/>
  <c r="M224" i="48"/>
  <c r="O431" i="48"/>
  <c r="L320" i="48"/>
  <c r="O320" i="48"/>
  <c r="K540" i="48"/>
  <c r="M540" i="48"/>
  <c r="L576" i="48"/>
  <c r="L540" i="48"/>
  <c r="K576" i="48"/>
  <c r="M576" i="48"/>
  <c r="K6" i="46"/>
  <c r="N6" i="46" s="1"/>
  <c r="M11" i="47" l="1"/>
  <c r="N11" i="47"/>
  <c r="H9" i="46" l="1"/>
  <c r="E9" i="46"/>
  <c r="D9" i="46" l="1"/>
  <c r="G10" i="47" l="1"/>
  <c r="G9" i="46" l="1"/>
  <c r="O11" i="47"/>
  <c r="K11" i="47" l="1"/>
  <c r="K10" i="47"/>
  <c r="O10" i="47"/>
  <c r="C9" i="46" l="1"/>
  <c r="F9" i="46" l="1"/>
</calcChain>
</file>

<file path=xl/sharedStrings.xml><?xml version="1.0" encoding="utf-8"?>
<sst xmlns="http://schemas.openxmlformats.org/spreadsheetml/2006/main" count="1246" uniqueCount="335">
  <si>
    <t>Показатели</t>
  </si>
  <si>
    <t>1.</t>
  </si>
  <si>
    <t>1.1.</t>
  </si>
  <si>
    <t>1.2.</t>
  </si>
  <si>
    <t>1.3.</t>
  </si>
  <si>
    <t>1.4.</t>
  </si>
  <si>
    <t>2.</t>
  </si>
  <si>
    <t>7</t>
  </si>
  <si>
    <t>руб.</t>
  </si>
  <si>
    <t>до 25 кВА</t>
  </si>
  <si>
    <t>25-100 кВА</t>
  </si>
  <si>
    <t>100-250 кВА</t>
  </si>
  <si>
    <t>250-500 кВА</t>
  </si>
  <si>
    <t>500-900 кВА</t>
  </si>
  <si>
    <t>Стр-тво ВЛИ0,38кВ от опоры№10 ВЛ0,38кВ №3 от КТП№392/250кВА ВЛ10кВСолнечный от ПС110кВЭлистаЗападная, баз.станПРС ПАО МТС ул.Строителей(ориенпр0,18км)</t>
  </si>
  <si>
    <t>Стр-во ВЛИ0,38кВ ориент.прот.25м от опоры№25 ВЛ0,38кВ №1 от КТП№99/250кВА ВЛ10кВ Северный от ПС110 кВЭлистаЗападная,баз.станцияПРСПАОМТСулСтроительная</t>
  </si>
  <si>
    <t>аллюминевый</t>
  </si>
  <si>
    <t>территории, не относящиеся к территориям городских населенных пунктов</t>
  </si>
  <si>
    <t>изолированный</t>
  </si>
  <si>
    <t>сталеалюминиевый</t>
  </si>
  <si>
    <t>территории городских населенных пунктов</t>
  </si>
  <si>
    <t>неизолированный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</si>
  <si>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</si>
  <si>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</si>
  <si>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</si>
  <si>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</si>
  <si>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</si>
  <si>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</si>
  <si>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</si>
  <si>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</si>
  <si>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</si>
  <si>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</si>
  <si>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</si>
  <si>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</si>
  <si>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</si>
  <si>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</si>
  <si>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</si>
  <si>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</si>
  <si>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</si>
  <si>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</si>
  <si>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</si>
  <si>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</si>
  <si>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</si>
  <si>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</si>
  <si>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</si>
  <si>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</si>
  <si>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</si>
  <si>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</si>
  <si>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</si>
  <si>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</si>
  <si>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</si>
  <si>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</si>
  <si>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N п/п</t>
  </si>
  <si>
    <t>Наименование мероприятий</t>
  </si>
  <si>
    <t>Подготовка и выдача сетевой организацией технических условий (ТУ) Заявителю</t>
  </si>
  <si>
    <t>Проверка сетевой организацией выполнения Заявителем ТУ (включая процедуры, предусмотренные подпунктами "г" - "е" пункта 7 Правил ТП)</t>
  </si>
  <si>
    <t>Оплата труда ППП (без соц. отчислений)</t>
  </si>
  <si>
    <t>(рекомендуемый образец)</t>
  </si>
  <si>
    <t>С2. Строительство воздушных линий</t>
  </si>
  <si>
    <t>Тип территории</t>
  </si>
  <si>
    <t>Материал опоры</t>
  </si>
  <si>
    <t>Тип провода</t>
  </si>
  <si>
    <t>Материал провода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</si>
  <si>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</si>
  <si>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Протяженность (для линий электропередачи), м</t>
  </si>
  <si>
    <t>Пропускная способность, кВт / Максимальная мощность, кВт</t>
  </si>
  <si>
    <t>Расходы на строительство объекта, тыс.руб</t>
  </si>
  <si>
    <t>железобетонные опоры</t>
  </si>
  <si>
    <t>до 50 вкл.</t>
  </si>
  <si>
    <t>50 - 100</t>
  </si>
  <si>
    <t>100 - 200</t>
  </si>
  <si>
    <t>200-500</t>
  </si>
  <si>
    <t>500-800</t>
  </si>
  <si>
    <t>свыше 800</t>
  </si>
  <si>
    <t>Тип ТП</t>
  </si>
  <si>
    <t>Трансформаторная мощность, кВА</t>
  </si>
  <si>
    <t>Объем строительства, шт.</t>
  </si>
  <si>
    <t>Максимальная мощность, кВт</t>
  </si>
  <si>
    <t>Расходы на строительство, тыс.руб</t>
  </si>
  <si>
    <t>Однотрансформаторные</t>
  </si>
  <si>
    <t>свыше 900 кВА</t>
  </si>
  <si>
    <t>Двухтрансформаторные и более</t>
  </si>
  <si>
    <t>Тип РТП</t>
  </si>
  <si>
    <t>С7. Строительство центров питания, подстанций уровнем напряжения 35 кВ и выше (ПС)</t>
  </si>
  <si>
    <t>Тип ПС</t>
  </si>
  <si>
    <t>ПС - 35 кВ</t>
  </si>
  <si>
    <t xml:space="preserve">ПС - 110 кВ и выше </t>
  </si>
  <si>
    <t>Схема электроснабжения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</si>
  <si>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</si>
  <si>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</si>
  <si>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присоединений, шт.</t>
  </si>
  <si>
    <t>Объем максимальной мощности (кВт)</t>
  </si>
  <si>
    <t>Расходы на одно присоединение (руб. на одно ТП)</t>
  </si>
  <si>
    <t xml:space="preserve">Постоянная схема электроснабжения </t>
  </si>
  <si>
    <t>Временная схема электроснабжения</t>
  </si>
  <si>
    <t xml:space="preserve">Подготовка и выдача сетевой организацией ТУ Заявителю </t>
  </si>
  <si>
    <t>тыс.руб.</t>
  </si>
  <si>
    <t>Подготовка и выдача сетевой организацией технических условий (далее - ТУ) Заявителю и их согласование с СО и ССО (при необходимости)</t>
  </si>
  <si>
    <t>Проверка сетевой организацией выполнения Заявителем ТУ в соответствии с разделом IX Правил ТП (включая процедуры, предусмотренные подпунктами "г" - "е" пункта 7 Правил ТП)</t>
  </si>
  <si>
    <t>постоянная схема электроснабжения</t>
  </si>
  <si>
    <t xml:space="preserve"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 </t>
  </si>
  <si>
    <t>Способ прокладки КЛ</t>
  </si>
  <si>
    <t xml:space="preserve"> Тип кабеля</t>
  </si>
  <si>
    <t>Материал изоляции</t>
  </si>
  <si>
    <t>в траншеях</t>
  </si>
  <si>
    <t>одножильный</t>
  </si>
  <si>
    <t>резиновая и пластмассовая изоляция</t>
  </si>
  <si>
    <t>бумажная изоляция</t>
  </si>
  <si>
    <t xml:space="preserve">многожильный </t>
  </si>
  <si>
    <t>в каналах</t>
  </si>
  <si>
    <t>в туннелях и коллекторах</t>
  </si>
  <si>
    <t>в галереях и эстакадах</t>
  </si>
  <si>
    <t xml:space="preserve">горизонтально-направленное бурение </t>
  </si>
  <si>
    <t>КЛ 6-10 кВ</t>
  </si>
  <si>
    <t>1.5.3.5.*</t>
  </si>
  <si>
    <t>1.6.3.*</t>
  </si>
  <si>
    <t>С3. Строительство кабельных линий</t>
  </si>
  <si>
    <t>С4. Строительство пунктов секционирования</t>
  </si>
  <si>
    <t>Тип пунктов секционирования</t>
  </si>
  <si>
    <t>Номинальный ток, А</t>
  </si>
  <si>
    <t>Пропускная способность, кВт</t>
  </si>
  <si>
    <t>Расходы на строительство, тыс.руб.</t>
  </si>
  <si>
    <t xml:space="preserve">Реклоузеры </t>
  </si>
  <si>
    <t>до 100 А включительно</t>
  </si>
  <si>
    <t>100-250 А</t>
  </si>
  <si>
    <t>250-500 А</t>
  </si>
  <si>
    <t>500-1000 А</t>
  </si>
  <si>
    <t>свыше 1000 А</t>
  </si>
  <si>
    <t>РП</t>
  </si>
  <si>
    <t>ПП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</si>
  <si>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</si>
  <si>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ВЛ 0,4 кВ (до 670 кВт)</t>
  </si>
  <si>
    <t>ВЛ 6-10 кВ (до 670 кВт)</t>
  </si>
  <si>
    <t>2016*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</si>
  <si>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филиалов ПАО "МРСК Юга" - "Калмэнерго"</t>
  </si>
  <si>
    <t>С6. Строительство распределительных трансформаторных подстанций (РТП) с уровнем напряжения
до 35 кВ</t>
  </si>
  <si>
    <t>* В 2016 гг. учтены фактические данные с сайта ОАО "КалмЭнергоКом", имущество которого консолидировано филиалом ПАО "МРСК Юга" - "Калмэнерго" в декабре 2016 г.</t>
  </si>
  <si>
    <t>Стр-во линотв10кВотВЛ10кВПромзонаЦРППСЭлВост(доместаустановкиТП),стр-воТП10/0,4кВрасч.мощности,стр-воВЛ0,4кВотпроект.ТПдоВРУ0,4/0,22(кварталГеологов)</t>
  </si>
  <si>
    <t>Стр-во ВЛИ0,4кВ от РУ-0,4кВ КТП №8/160 кВА ВЛ-10кВ «2 микрорайон» ПС 35 кВ Городовиковская, до границы зем.уч-ка заявителя, жилые дома(ор.пр.ЛЭП0,28км</t>
  </si>
  <si>
    <t>Стр-во ВЛИ0,4кВ от РУ0,4кВ ТП№87/2х320кВА ВЛ10кВ ТП-Центр РП-1 ЦРП от ПС110кВЭлистаВосточная, ВРУ-0,4кВ 6-эт-го40кв-гожилдомаулКлыкова7(орпрЛЭП0,168км</t>
  </si>
  <si>
    <t>Стр-во возд.отв.ВЛИ0,4кВ от опоры№17 ВЛ0,4кВ фидер-1 от КТП№4/160кВА ВЛ10кВ Поселок ПС35кВ Целинная1, дом культуры п.Аршан-Булг (ориент.пр.ЛЭП 0,04км)</t>
  </si>
  <si>
    <r>
      <t>Объект электросетевого хозяйства</t>
    </r>
    <r>
      <rPr>
        <b/>
        <sz val="20"/>
        <rFont val="Times New Roman"/>
        <family val="1"/>
        <charset val="204"/>
      </rPr>
      <t>*</t>
    </r>
  </si>
  <si>
    <r>
      <t>Объект электросетевого хозяйства</t>
    </r>
    <r>
      <rPr>
        <sz val="20"/>
        <rFont val="Times New Roman"/>
        <family val="1"/>
        <charset val="204"/>
      </rPr>
      <t>*</t>
    </r>
  </si>
  <si>
    <t>Строительство ВЛ-0,4 кВ от проектируемого КТП по ВЛ-10 кВ (проектируемая) ПС 35/10 кВ "Троицкая" (квартал "Огнеборцев") для технологического присоединения 240 льготных заявителей (Квартал "Огнеборцев": 1-й, 2-й, 3-й пусковые комплексы)</t>
  </si>
  <si>
    <t>Строительство ВЛ-0,4 кВ от проектируемого КТП по ВЛ-10 кВ (проектируемая) ПС 35/10 кВ "Троицкая" (квартал "Огнеборцев") для технологического присоединения 240 льготных заявителей (Квартал "Огнеборцев": 4-й пусковой комплекс)</t>
  </si>
  <si>
    <t>Строительство ВЛ-10 кВ от ячейки 10 кВ ПС 35/10 кВ "Троицкая" для технологического присоединения 240 льготных заявителей (Квартал "Огнеборцев": 1-й, 2-й, 3-й пусковые комплексы)</t>
  </si>
  <si>
    <t>Строительство КТП 10/0,4 кВ (киоскового типа) по ВЛ-10 кВ (проектируемая) от ПС "Троицкая" (огнеборцы) в количестве 4 шт. для технологического присоединения 240 льготных заявителей (Квартал "Огнеборцев": 1-й, 2-й, 3-й пусковые комплексы)</t>
  </si>
  <si>
    <t>Строительство КТП 10/0,4 кВ (киоскового типа) по ВЛ-10 кВ (проектируемая) от ПС "Троицкая" (огнеборцы) в количестве 4 шт. для технологического присоединения 240 льготных заявителей (Квартал "Огнеборцев": 4-й пусковой комплекс)</t>
  </si>
  <si>
    <t xml:space="preserve">Строительство воздушного ответвления ВЛИ-0,22 кВ от опоры №17 ВЛ-0,4 кВ фидер-1 от ЗТП №5/400 кВА "Платная стоянка" по ВЛ-10 кВ "Микрорайон" от ПС 110/35/10 кВ "Каспийская-2" </t>
  </si>
  <si>
    <t xml:space="preserve">Строительство линейного ответвления ВЛИ-0,22 кВ ориентировочной протяженностью 50 м. от опоры №4 фидер-1 КТП 10/0,4 кВ №3/250 кВА ВЛ-10 кВ "Элистинский" ПС 35/10 кВ "Зверосовхозная" </t>
  </si>
  <si>
    <t xml:space="preserve">Строительство воздушного ответвления ВЛИ-0,4 кВ от опоры №14 ВЛ-0,4 кВ фидер-2 от КТП 10/0,4 кВ №2/400 кВА "д/с Герел" ВЛ-10 кВ "Ракуша" ПС 35/10 кВ "Каспийская-1" </t>
  </si>
  <si>
    <t xml:space="preserve">Строительство линейного ответвления ВЛИ-0,4 кВ протяженностью 300 м. от опоры №27 ВЛ-0,4 кВ фидер 1 КТП 10/0,4 кВ №6/400 кВА ВЛ-10 кВ "Элистинский" ПС 35/10 кВ "Зверосовхозная" </t>
  </si>
  <si>
    <t>2017 год:</t>
  </si>
  <si>
    <t>2016 год:</t>
  </si>
  <si>
    <t xml:space="preserve">Стр-во возд.отв. ВЛИ-0,22 кВ от опоры №38 ВЛ-0,4 кВ фидер-1 от КТП 10/0,4 кВ № 6/250 кВА ВЛ-10кВ Микрорайон ПС 110/35/10 кВ Каспийская-2 </t>
  </si>
  <si>
    <t xml:space="preserve">Стр-во ВЛИ-,4 кВ ориент.пр.138м от опоры №3 ВЛ0,4кВ №5 от ТП№299/320кВА ВЛ10кВ 3-4 микрорайон от ПС220/110/10 кВ Элиста Северная, жил.дом </t>
  </si>
  <si>
    <t xml:space="preserve">Стр-тво ВЛИ0,22кВ ориент.протяж. 25м от опоры №20 ВЛ0,4кВ №2 от ТП №389/160кВА ВЛ10кВ Солнечный от ПС110/3510 кВ Элиста Западная, жил.дом </t>
  </si>
  <si>
    <t xml:space="preserve">Стр-тво ВЛИ0,22кВ ориент.протяж.25м  от опоры №25 ВЛ0,4кВ №1 от ТП №381/100кВА ВЛ10кВ Солнечный от ПС110/35/10кВ Элиста Западная, жил.дом </t>
  </si>
  <si>
    <t xml:space="preserve">Стр-тво ВЛИ0,4кВ ориент.протяж.25м от опоры №13 ВЛ0,4кВ №2 от ТП №389/160кВА ВЛ10кВ Солнечный от ПС110/35/10кВ Элиста Западная, жил.дом </t>
  </si>
  <si>
    <t xml:space="preserve">Строительство ВЛИ-0,4 кВ от ТП 10/0,4 кВ №531/250 кВА ВЛ-10кВ «ДМБ» от ПС 220/110/10 кВ «Элиста Северная», жил.дом </t>
  </si>
  <si>
    <t xml:space="preserve">Строительство ВЛИ-0,4 кВ от КТП 10/0,4 кВ 400 кВА «ФОК» ВЛ-10кВ «Нефтеразведка» ПС 35/10 кВ «Каспийская-1», </t>
  </si>
  <si>
    <t xml:space="preserve">Стр-во ВЛИ0,4кВ ориент.пр.250м от опоры№8 ВЛ0,4кВ №5 от ТП №299/320кВА ВЛ10кВ 3-4 микрорайон от ПС 220/110/10 кВ Элиста Северная, жил.дом </t>
  </si>
  <si>
    <t xml:space="preserve">Стр-во возд.отв.ВЛИ0,22 ор.пр.0,020м от опоры№11 ВЛ0,4кВ фидер4 от ТП№368/400кВА ВЛ10кВ Северный ПС110/35/10 кВ Элиста Западная, жил.дом </t>
  </si>
  <si>
    <t>Стр-во воз.отв.ВЛИ0,22кВ от опоры№54ВЛ0,4кВфидер1 от КТП№3/160кВАВЛ10кВПролетарская победаПС35/10кВГородовиковская, дом жив.</t>
  </si>
  <si>
    <t xml:space="preserve">Стр-во ВЛИ0,22кВ от опоры №7 ВЛ0,4кВ № 5 ТП №26/250кВА ВЛ10кВ 2-й микрорайон РП-1 ЦРП от ПС 110 кВ Элиста Восточная, жил.дом </t>
  </si>
  <si>
    <t xml:space="preserve">Стр-во ВЛИ0,4кВ ор.пр.20м от опоры№5 ВЛ0,4кВ №3 от ТП№36/250кВА ВЛ10кВ Промзона ЦРП от ПС110/35/10 кВ Элиста Восточная, жил.дом </t>
  </si>
  <si>
    <t xml:space="preserve">Строительство ВЛИ-0,4 кВ от опоры № 9/4 ВЛ-0,4 кВ № 4 ТП №379/250 кВА ВЛ-10кВ Северо-западный жилой массив от ПС 110 кВ Элиста Западная, жил.дом </t>
  </si>
  <si>
    <t xml:space="preserve">Строительство ВЛИ-0,22 кВ от опоры № 18 ВЛ-0,4 кВ № 2 ТП №531/250 кВА ВЛ-10кВ ДМБ от ПС 220 кВ Элиста Северная, жил.дом </t>
  </si>
  <si>
    <t xml:space="preserve">Строительство ВЛИ-0,22 кВ от опоры вновь построенной ВЛИ-0,22 кВ около жил.дома Энкеевой С.Б., от ВЛ-0,4 кВ фидер-1 ТП №442/250 кВА ВЛ-10кВ «Солнечный» от ПС 110 кВ Элиста Западная, жил.дом </t>
  </si>
  <si>
    <t xml:space="preserve">Строительство ВЛИ0,22кВ от оп №1/15 ВЛ0,4кВ фидер1 ТП №442/250кВА ВЛ10кВ Солнечный от ПС110кВ Элиста Западная, жил.дом </t>
  </si>
  <si>
    <t>Стр-во ВЛИ0,4кВ ор.пр.90м от опоры №14 ВЛ0,4кВ №4 от ТП№379/250кВА ВЛ10кВ Северо-западный жил.массив от ПС110/35/10кВЭлистаЗападная, жил.дом</t>
  </si>
  <si>
    <t xml:space="preserve">Стр-во ВЛИ0,4кВ от опоры №12 ВЛ0,4кВ №1 от ТП№ РП-2/400кВА ВЛ10кВ РП-2 от ПС220/110/10кВЭлиста Северная,ВРУ0,4кВ бистро </t>
  </si>
  <si>
    <t xml:space="preserve">Стр-во ВЛИ0,4кВ от опоры №17 ВЛ0,4кВ №8 от ТП№74/400кВА ВЛ10кВ 1 микрорайон от ПС220кВЭлиста Северная,жил.дом </t>
  </si>
  <si>
    <t xml:space="preserve">Стр-во воз.отв. ВЛИ0,4кВ от опоры№10 ВЛ0,4кВ фидер2 от ТП400кВАФОКВЛ10кВ Нефтеразведка ПС35/10кВКаспийская1, жил.дом </t>
  </si>
  <si>
    <t xml:space="preserve">Стр-во воз.отвВЛИ0,4кВ от опоры№10 ВЛ0,4кВфидер1 от ТП№21/250кВАБольницаВЛ10кВМикрорайон ПС110/35/10кВКаспийская2, жил.дом </t>
  </si>
  <si>
    <t xml:space="preserve">Стр-тво ВЛИ0,4кВ ориент.протяж. 90м от опоры №23 ВЛ0,4кВ №3 от ТП №352/250кВА ВЛ10кВ Солнечный от ПС110/35/10кВ ЭлистаЗападная, жил.дом </t>
  </si>
  <si>
    <t xml:space="preserve">Стр-во ВЛИ0,4кВ от РУ-0,4кВ ТП№315/560х630 кВА ВЛ-10кВ «ТП-315» ЦРП от ПС 110 кВ Элиста Восточная, ВРУ-0,4 кВ магазина </t>
  </si>
  <si>
    <t xml:space="preserve">Стр-тво ВЛИ0,4кВ ориент.протяж.160м от опоры №15 ВЛ0,4кВ №1 от КТП №352/250 кВА ВЛ-10кВ Солнечный от ПС110/35/10кВ ЭлистаЗападная, жил.дом </t>
  </si>
  <si>
    <t>Стр-во ВЛИ0,4кВ от опоры №7 ВЛ0,4кВ №2 от ТП№342/160кВА ВЛ10кВ Складская зона от ПС220кВЭлиста Северная,жил.дом</t>
  </si>
  <si>
    <t>Строительство воздушного ответвления ВЛИ-0,22 кВ от опоры №18 ВЛ-0,4 кВ фидер-4 от ТП 10/0,4 кВ №379/250 кВА ВЛ-10кВ «Северо-западный жилой массив» ПС 110/35/10 кВ «Элиста Западная», жил.дом</t>
  </si>
  <si>
    <t>Строительство воздушного ответвления ВЛИ-0,4 кВ от опоры №6 ВЛ-0,4 кВ фидер-4 от ТП 10/0,4 кВ №368/400 кВА ВЛ-10кВ «Северный» ПС 110/35/10 кВ «Элиста Западная», жил.дом</t>
  </si>
  <si>
    <t xml:space="preserve">Строительство ВЛИ-0,4 кВ от опоры № 2 ВЛ-0,4 кВ фидер-7 КТП №291 ВЛ-10кВ 1 микрорайон от ПС 220 кВ Элиста Северная, ВРУ-0,4 жил.дома </t>
  </si>
  <si>
    <t xml:space="preserve">Строительство ВЛИ-0,4 кВ от РУ-0,4 кВ ТП №330/2х250 кВА ВЛ-10кВ «ТП №330» РП-4 от ПС 110 кВ Элиста Восточная, объект футбольное поле заявителя </t>
  </si>
  <si>
    <t xml:space="preserve">Строительство ВЛИ-0,4 кВ от опоры № 7 ВЛ-0,4 кВ № 5 от ТП №287/250 кВА ВЛ-10кВ «3-4 микрорайон» от ПС 220 кВ Элиста Северная, жил.дом </t>
  </si>
  <si>
    <t xml:space="preserve">Строительство ВЛИ-0,4 кВ от опоры № 11 ВЛИ-0,4 кВ ТП №555/250 кВА ВЛ-10кВ «Аранзал» ЦРП от ПС 110 кВ Элиста Восточная, жил.дом </t>
  </si>
  <si>
    <t>Стр-во возотвВЛИ0,4кВ от оп3 ВЛ0,4кВ фид3 от ТП111/250кВАВЛ10кВСеверный ПС110кВЭлЗападная,котельная АОЭнергосервис по улХомутникова</t>
  </si>
  <si>
    <t xml:space="preserve">Стр-во ВЛИ0,4кВ от опоры № 3 ВЛ0,4кВ № 1 ТП 10/0,4 кВ №515/250кВА ВЛ10кВ АБЗ ЦРП от ПС 110кВ Элиста Восточная,жил.дом </t>
  </si>
  <si>
    <t xml:space="preserve">Строительство ВЛИ-0,4 кВ от опоры № 6 ВЛ-0,4 кВ № 8 ТП №346/2х250 кВА ВЛ-10кВ Солнечный от ПС 110 кВ Элиста Западная, жил.дом </t>
  </si>
  <si>
    <t>Строительство ВЛИ-0,4 кВ от опоры № 1/1/3 ВЛ-0,4 кВ № 4 от ТП 10/0,4 кВ №379/250 кВА ВЛ-10кВ «Северо-западный жилой массив» от ПС 110/35/10 кВ «Элиста Западная», жил.дом</t>
  </si>
  <si>
    <t xml:space="preserve">Строительство ВЛИ-0,4 кВ от опоры № 7 ВЛ-0,4 кВ фидер-5 КТП №287/250 кВА ВЛ-10кВ 3-4 микрорайон от ПС 220 кВ Элиста Северная, ВРУ-0,4 жил.дома </t>
  </si>
  <si>
    <t xml:space="preserve">Строительство ВЛИ-0,4 кВ от опоры № 2/18 ВЛ-0,4 кВ № 5 от ТП №508/250 кВА ВЛ-10кВ «Складская зона» от ПС 220 кВ Элиста Северная, жил.дом </t>
  </si>
  <si>
    <t xml:space="preserve">Строительство ВЛИ-0,4 кВ от опоры № 10 ВЛ-0,4 кВ № 2 от ТП №389/160 кВА ВЛ-10кВ Солнечный от ПС110 кВ Элиста Западная, жил.дом </t>
  </si>
  <si>
    <t xml:space="preserve">Строительство ВЛИ-0,4 кВ от опоры № 4 ВЛ-0,4 кВ фидер-2 ТП № 47 ВЛ-10кВ «ДМБ» от ПС 220 кВ Элиста Северная, жил.дом </t>
  </si>
  <si>
    <t xml:space="preserve">Строительство ВЛИ-0,4 кВ от опоры № 1/4 ВЛ-0,4 кВ № 12 от ТП №43/400 кВА ВЛ-10кВ «Агроснаб-1» от ПС 220 кВ Элиста Северная, базовая станция № 62972 г. Элиста, </t>
  </si>
  <si>
    <t xml:space="preserve">Стр-во ВЛИ0,4кВ от РУ0,4кВ ТП№450/250кВА ВЛ10кВ 1 микрорайон от ПС220/110/10кВ Элиста Северная, мини-пекарня </t>
  </si>
  <si>
    <t>Стр-во ВЛИ0,4кВ от опоры№22ВЛ0,4кВ №2 ТП №294/250кВА ВЛ10кВ Промзона ЦРП от ПС110кВ Элиста Восточная,ВРУ0,4кВ неж.зд.</t>
  </si>
  <si>
    <t xml:space="preserve">Стр-во ВЛИ0,4кВ от РУ0,4кВ ТП №547/2*1000кВА ВЛ10кВ 3-4микрорайон от ПС220кВЭлиста Северная, пункт бытового обслуживания </t>
  </si>
  <si>
    <t xml:space="preserve">Строительство ВЛИ-0,4 кВ от РУ-0,4 кВ ТП №179/2*400 кВА ВЛ-10кВ 3-4 микрорайон от ПС 220 кВ Элиста Северная, 60-тиквартирный жил.дом </t>
  </si>
  <si>
    <t xml:space="preserve">Строительство ВЛИ-0,4 кВ от опоры № 6 ВЛ-0,4 кВ № 3 от КТП 10/0,4 кВ №31/250 кВА ВЛ-10кВ № 34 «Промзона» РП 10 кВ «ЦРП-1» от ПС 110/35/10 кВ «Элиста Восточная», базовая станция ПРС ПАО «МТС» ул. Ленина, </t>
  </si>
  <si>
    <t xml:space="preserve">Строительство ВЛИ-0,4 кВ от РУ-0,4 кВ ТП №206/2х160 кВА КЛ-10кВ «Связь» РП-1 от ПС 220 кВ Элиста Восточная, 39-кв жил.дом </t>
  </si>
  <si>
    <t xml:space="preserve">Строительство ВЛИ-0,4 кВ от РУ-0,4 кВ ЗТП 10/0,4 кВ №9/100 кВА ВЛ-10кВ «Промзона» ПС 35 кВ Городовиковская, ВРУ-0,4 кВ производственной базы </t>
  </si>
  <si>
    <t>2018 год:</t>
  </si>
  <si>
    <t>2017 год</t>
  </si>
  <si>
    <t xml:space="preserve">Строительство линейного ответвления ВЛ-10 кВ ориентировочной протяженностью 50,0 м. от опоры №184 по ВЛ-10 кВ "Орошение 3" от ПС 35/10 кВ "Ялмта" </t>
  </si>
  <si>
    <t xml:space="preserve">Строительство ВЛИ-0,4 кВ, СТП 10/0,4 кВ и линейного ответвления 10 кВ от опоры №65 по ВЛ-10 кВ №13 "КРС" от ПС 110/35/10 кВ "Малые Дербеты", ВРУ-0,4 кВ, питающие рамные конструкции системы </t>
  </si>
  <si>
    <t>Строительство ВЛ-10 кВ от опоры №196 ВЛ-10 кВ №8 "Орошение" ПС 35/10 кВ "Обильное" и ТП 10/0,4 кВ 63 кВА</t>
  </si>
  <si>
    <t xml:space="preserve">Стр-во ВЛИ0,4кВ от опоры №11 ВЛ0,4кВ №1 от ТП№508/250кВА ВЛ10кВ Складская зона от ПС220кВЭлиста Северная,жил.дом </t>
  </si>
  <si>
    <t>Стр-во возд.ответвВЛИ-0,4 кВ от оп№12ВЛ-0,4кВ№2отТП10/0,4кВ№122/250кВАВЛ-10кВ«Солнечный»отПСЭлистаЗападжил.дом</t>
  </si>
  <si>
    <t xml:space="preserve">Строительство ВЛИ-0,4 кВ от опоры № 2 ВЛ-0,4 кВ № 2 ТП №342/160 кВА ВЛ-10кВ Складская зона от ПС 220 кВ Элиста Северная, жил.дом </t>
  </si>
  <si>
    <t>Стр-во ВЛИ0,4кВ от РУ0,4кВ ТП№76/560кВА ВЛ10кВ «3-4 микр» от ПС220кВЭлиста Северная,до границы зем.уч.</t>
  </si>
  <si>
    <t xml:space="preserve">Строительство ВЛИ-0,4 кВ от РУ-0,4 кВ ТП №382 ВЛ-10кВ «2 микрорайон» от ЦРП ПС 110 кВ Элиста Восточная, ВРУ-0,4 кВ объекта </t>
  </si>
  <si>
    <t>Строительство ВЛИ-0,4 кВ от РУ-0,4 кВ ТП 10/0,4 кВ №230/2х400 кВА ВЛ-10кВ «ТП-210» ЦРП от ПС 110 кВ Элиста Восточная до границы земельного участка заявителя с установкой 2-х опор и по одной существующей. Ориентировочная протяженность ЛЭП к строительству – 0,112 км</t>
  </si>
  <si>
    <t>Строительство воздушного ответвления ВЛИ-0,4 кВ протяженностью 35 м. от опоры №15 ВЛ-0,4 кВ фидер №1 от КТП 10/0,4 кВ №21/250 кВА ВЛ-10 кВ "Троицкое" ПС 35/10 кВ "Троицкая"</t>
  </si>
  <si>
    <t xml:space="preserve">Строительство воздушного ответвления ВЛИ-0,22 кВ протяженностью 30 м. от опоры №36 ВЛ-0,4 кВ фидер-1 ЗТП 10/0,4 кВ №27А/400 кВА ВЛ-10 кВ "ПМК" ПС 35/10 кВ "Троицкая" </t>
  </si>
  <si>
    <t xml:space="preserve">Строительство линейного ответвления ВЛИ-0,22 кВ ориентировочной протяженностью 30 м. от опоры №38 ВЛ-0,4 кВ фидер-2 КТП 10/0,4 кВ №17/400 кВА ВЛ-10 кВ "ПМК" ПС 35/10 кВ "Троицкая" </t>
  </si>
  <si>
    <t xml:space="preserve">Строительство линейного ответвления ВЛИ-0,22 кВ протяженностью 230 м. от опоры №24 фидер-2 ЗТП 10/0,4 кВ №3/250 кВА ВЛ-10 кВ "Троицкое" ПС 35/10 кВ "Троицкая" </t>
  </si>
  <si>
    <t>Строительство воздушного ответвления ВЛИ-0,4 кВ от опоры №14 ВЛ-0,4 кВ фидер №1 от КТП 10/0,4 кВ №1/250 кВА "МТМ" ВЛ-10 кВ №7 "Центральная усадьба" ПС 35/10 кВ "Сарпинская"</t>
  </si>
  <si>
    <t xml:space="preserve">Строительство воздушного ответвления ВЛИ-0,4 кВ от опоры №2 отпайки 4 ВЛ-0,4 кВ фидер-3 от КТП 10/0,4 кВ №4/160 кВА ВЛ-10 кВ "Поселок" ПС 110/10 кВ "Володаровская" </t>
  </si>
  <si>
    <t xml:space="preserve">Строительство линейного ответвления ВЛИ-0,22 кВ протяженностью 110 м. от опоры №11 ВЛ-0,4 кВ фидер-2 КТП 10/0,4 кВ №20/400 кВА ВЛ-10 кВ "ПМК" ПС 35/10 кВ "Троицкая" </t>
  </si>
  <si>
    <t xml:space="preserve">Строительство воздушного ответвления ВЛИ-0,22 кВ протяженностью 30 м. от опоры №7 отпайки №6 ВЛ-0,4 кВ фидер №2 от ЗТП 10/0,4 кВ №26А/400 кВА ВЛ-10 кВ "ПМК-9" ПС 35/10 кВ "Троицкая" </t>
  </si>
  <si>
    <t xml:space="preserve">Строительство воздушного ответвления ВЛИ-0,22 кВ протяженностью 40 м. от опоры №5 отпайки №5 ВЛИ-0,4 кВ фидер-1 от КТП 10/0,4 кВ №10/400 кВА ВЛ-10 кВ "Троицкое" ПС 35/10 кВ "Троицкая" </t>
  </si>
  <si>
    <t xml:space="preserve">Строительство воздушного ответвления ВЛИ-0,22 кВ от опоры №1/2 ВЛ-0,4 кВ фидер-2 от КТП 10/0,4 кВ №24/250 кВА ВЛ-10 кВ "ПМК-9" ПС 35/10 кВ "Троицкая" </t>
  </si>
  <si>
    <t xml:space="preserve">Строительство воздушного ответвления ВЛИ-0,22 кВ от опоры №8 ВЛ-0,4 кВ фидер-1 от КТП 10/0,4 кВ №3/160 кВА ВЛ-10 кВ "Поселок" ПС 110/35/10 кВ "Комсомольская" </t>
  </si>
  <si>
    <t xml:space="preserve">Строительство воздушного ответвления ВЛИ-0,22 кВ от опоры №7 ВЛ-0,4 кВ фидер-2 от КТП 10/0,4 кВ №6/160 кВА ВЛ-10 кВ "Центральная Усадьба" ПС 110/10 кВ "Адык" </t>
  </si>
  <si>
    <t xml:space="preserve">Строительство воздушного ответвления ВЛИ-0,4 кВ от опоры №6 ВЛИ-0,4 кВ фидер-1 от ЗТП 10/0,4 кВ №12/100 кВА ВЛ-10 кВ "Троицкое" ПС 110/35/10 кВ "Троицкая" </t>
  </si>
  <si>
    <t xml:space="preserve">Строительство линейного ответвления ВЛИ-0,4 кВ ориентировочной протяженностью 50 м. от опоры №12 ВЛ-0,4 кВ фидер №2 ЗТП 10/0,4 кВ №6/250 кВА по ВЛ-10 кВ "ПМК" от ПС 35/10 кВ "Троицкая" </t>
  </si>
  <si>
    <t xml:space="preserve">Строительство воздушного ответвления ВЛИ-0,22 кВ от опоры №67 ВЛ-0,4 кВ фидер-2 от КТП 10/0,4 кВ №26А/400 кВА ВЛ-10 кВ "ПМК-9" ПС 35/10 кВ "Троицкая" </t>
  </si>
  <si>
    <t xml:space="preserve">Строительство воздушного ответвления ВЛИ-0,22 кВ от опоры №1 отпайки №2 ВЛ-0,4 кВ фидер-1 от ЗТП 10/0,4 кВ №24А/400 кВА ВЛ-10 кВ "Троицкая" ПС 35/10 кВ "Троицкая" </t>
  </si>
  <si>
    <t>Строительство воздушного ответвления ВЛИ-0,22 кВ от опоры №18 ВЛ-0,4 кВ фидер-1 от КТП 10/0,4 кВ №19/250 кВА ВЛ-10 кВ "ПМК-9" ПС 35/10 кВ "Троицкая" (</t>
  </si>
  <si>
    <t xml:space="preserve">Строительство воздушного ответвления ВЛИ-0,22 кВ от опоры №3 ВЛ-0,4 кВ фидер-2 от КТП 10/0,4 кВ №18/400 кВА ВЛ-10 кВ "ПМК-9" ПС 35/10 кВ "Троицкая" </t>
  </si>
  <si>
    <t xml:space="preserve">Строительство линейного ответвления ВЛИ-0,22 кВ ориентировочной протяженностью 75 м. от опоры №13 фидер-1 КТП 10/0,4 кВ №2/160 кВА ВЛ-10 кВ "Бургуста" ПС 35/10 кВ "Хар-Булук" </t>
  </si>
  <si>
    <t xml:space="preserve">Строительство воздушного ответвления ВЛИ-0,4 кВ от КТП 10/0,4 кВ №1/250 кВА "База РЭС" ВЛ-10 кВ "Бригада-2" от ПС 35/10 кВ "Троицкая", ВРУ-0,4 кВ </t>
  </si>
  <si>
    <t xml:space="preserve">Строительство воздушного ответвления ВЛИ-0,4 кВ от опоры №35 ВЛ-0,4 кВ фидер №2 от КТП 10/0,4 кВ №1/250 кВА ВЛ-10 кВ №6 "Харба" ПС 35/10 кВ "Харба", ВРУ-0,4 кВ </t>
  </si>
  <si>
    <t xml:space="preserve">Строительство ВЛИ-0,4 кВ протяженностью 278 м. от КТП 10/0,4 кВ №16/160 кВА "ДРСУ" ВЛ-10 кВ №8 "Райцентр-1! ПС 110/10 кВ "Цаган-Аман" </t>
  </si>
  <si>
    <t xml:space="preserve">Строительство воздушного ответвления ВЛ-0,4 кВ от опоры №8 ВЛИ-0,4 кВ фидер-3 от КТП 10/0,4 кВ №4/400 кВА ВЛ-10 кВ "Яшкуль" ПС 110/35/10 кВ "Яшкуль" </t>
  </si>
  <si>
    <t>Стр-во возд. ответвл. ВЛИ0,22кВ от опоры№26 ВЛ0,4кВ фидер1 от КТП№21/250кВА ВЛ10кВ Троицкое ПС35/10кВТроицкая,</t>
  </si>
  <si>
    <t>Стр-во возд.отв.ВЛИ0,4кВ от опоры1 ВЛ0,4кВфидер2 от КТП58/250кВА Кафе ВЛ10кВ№9 М.Дерб ПС110//35/10кВ М.Дерб, ВРУ0,4 объекта общест.пит.</t>
  </si>
  <si>
    <t>Строительство воздушного ответвления ВЛИ-0,22 кВ от опоры №5 ВЛ-0,4 кВ фидер-1 от ЗТП №7/600 кВА ВЛ-10кВ ПМК-9 ПС 35/10 кВ Троицкая,</t>
  </si>
  <si>
    <t>Строительство возд.ответвления ВЛИ-0,22 кВ от опоры №9 ВЛ-0,4 кВ фидер-1 от КТП 10/0,4 кВ №11/100 кВА ВЛ-10кВ Троицкое ПС 35/10 кВ Троицкая</t>
  </si>
  <si>
    <t xml:space="preserve">Стр-во возд.отв.ВЛИ0,22кВ от опоры№13 ВЛ0,4кВ фидер-2 от КТП77/400 кВА ПМК4 ВЛ10кВ №9 МДербеты ПС110/35/10кВ М.Дербеты,ВРУ-0,22 жилого дома </t>
  </si>
  <si>
    <t xml:space="preserve">Стр-во возд.ответвл. ВЛИ-0,22 кВ от опоры №38 ВЛ-0,4 кВ фидер-2 от ЗТП №25А/400 кВА ВЛ10кВ ПМК-9 ПС35/10кВ Троицкая, жил.дом </t>
  </si>
  <si>
    <t xml:space="preserve">Строительство воздушного ответвления ВЛИ0,22 кВ от опоры №5 ВЛ-0,4 кВ фидер-2 от КТП №29/400 кВА ВЛ-10кВ ПМК-9 ПС 35/10 кВ Троицкая, </t>
  </si>
  <si>
    <t xml:space="preserve">Строительство воздушного ответвления ВЛИ0,22кВ от опоры №5 ВЛ0,4кВ фидер-2 от ЗТП №23/250кВА ВЛ10кВ Троицкое ПС35/10кВ Троицкая,жил.дом </t>
  </si>
  <si>
    <t xml:space="preserve">Стр-во возд.отв.ВЛИ-0,22 кВ от опоры №12 ВЛ0,4 кВ фидер-2 от КТП 10/0,4 кВ №11/250 кВА ВЛ-10кВ Микрорайон ПС 110/35/10 кВ Яшкуль-2", жил.дом </t>
  </si>
  <si>
    <t xml:space="preserve">Стр-во воз.отвВЛИ0,22кВ совм.подв. с ВЛ10 кВОгнебор от оп№1 ВЛ0,4 кВ фидер1 от КТП№2/400кВА ВЛ10кВОгнеборц ПС35/10кВТроицкая, </t>
  </si>
  <si>
    <t>Стр-во возд.отв. ВЛИ0,22кВ от опоры №1 ВЛ0,4кВ фидер-1 от ТП№4/100 кВА ВЛ-10кВ Поселок ПС35/10 кВ Хар-Булук, ж</t>
  </si>
  <si>
    <t xml:space="preserve">Стр-во возд.отв. ВЛИ0,22кВ от опоры №13 ВЛ0,4кВ фидер-2 от КТП№24/250кВА ВЛ10кВПМК9 ПС35/10кВТроицкая, </t>
  </si>
  <si>
    <t>Стр-во возд.отв. ВЛИ0,22кВ от опоры №57 ВЛ0,4 кВ фидер-2 от ЗТП№26а/400кВА ВЛ10кВПМК9 ПС35/10кВТроицкая,жд</t>
  </si>
  <si>
    <t>Стр-во возд.отв. ВЛИ0,22кВ от опоры №6/1 ВЛ0,4кВ фидер-2 от КТП №3/250кВА ВЛ10кВ ПМК-9 ПС35/10 кВТроицкая, жд</t>
  </si>
  <si>
    <t>Стр-во возд.отв.ВЛИ0,22кВ от опоры№9 ВЛ0,4кВ фидер-1 от КТП№10/400кВА ВЛ10кВТроицкое ПС35/10кВТроицкая,жил.дом</t>
  </si>
  <si>
    <t>Строительство ВЛИ-0,4 кВ от опоры № 17 ВЛ-0,4 кВ фидер-2 от КТП 10/0,4 кВ №10/160 кВА ВЛ-10кВ ТХН от ПС110/35/10 кВ Яшалтинская,</t>
  </si>
  <si>
    <t xml:space="preserve">Стр-во возд.отв.ВЛИ0,4кВ ориент.пр.270 м от опоры№9 ВЛ0,4кВ фидер1 от ЗТП№24А/400кВА ВЛ10кВ «Троицкое» ПС 35/10 кВ «Троицкая», жил.дом </t>
  </si>
  <si>
    <t>Строительство воздушного ответвления ВЛИ-0,4 кВ от опоры № 29 ВЛ-0,4 кВ от КТП 10/0,4 кВ № 3/400 кВА ВЛ-10кВ ПМК-9 от ПС 35/10кВ Троицкая</t>
  </si>
  <si>
    <t xml:space="preserve">Стр-во ВЛИ0,4кВ от оп10 ВЛ0,4кВфид2 от КТП6/160кВАИльинаВЛ10кВПриютное от ПС35/10кВПриютное-1, ВРУ 0,4 кВ производ-го здания </t>
  </si>
  <si>
    <t>Стр-во ВЛИ0,22кВ ориент.пр.20 м от опоры№1 фидера№1 КТП№2/100кВАСело ВЛ-10кВ БагаТугтун ПС35/10кВБагаТугтун,базовая станция Бага Тугтун</t>
  </si>
  <si>
    <t xml:space="preserve">Строительство ВЛИ-0,4 кВ от опоры № 5 фидера № 2 КТП 10/0,4 кВ № 2/160 кВА Школа ВЛ-10кВ Юбилейный ПС 35/10 кВ Юбилейная, </t>
  </si>
  <si>
    <t xml:space="preserve">Стр-во ВЛИ0,4кВ от РУ-0,4кВ КТП№14/400кВА ПСШ №1 ВЛ10кВПриютное от ПС35кВПриютное-1, ВРУ 0,4 кВ складского помещения </t>
  </si>
  <si>
    <t xml:space="preserve">Стр-во ВЛИ0,4 кВ от опоры №10 фидер№3 от КТП №32/400 кВА Спутник ВЛ10кВ № 6 Садовое от ПС 110/35/10 кВ Садовое-1, магазин Березка </t>
  </si>
  <si>
    <t xml:space="preserve">Строительство ВЛИ-0,22 кВ от опоры № 9 ВЛ-0,4 кВ фидер-1 КТП №2/630 кВА ВЛ-10кВ «Поселок» от ПС 35 кВ Хар-Булук, ВРУ-0,22 кВ водонапорной башни администрации </t>
  </si>
  <si>
    <t xml:space="preserve">Стр-во ВЛИ-0,23 кВ от оп.№ 44 ВЛ-0,4 кВ № 1 КТП №6/400 кВА ВЛ-10кВ Яшкульот ПС 110 кВ Яшкуль-2, жил.дом </t>
  </si>
  <si>
    <t xml:space="preserve">Стр-во ВЛИ0,22кВ от опоры№2/7 ВЛ0,4кВ фидер-1 от КТП №6/160 кВА ВЛ10кВ Связь с ЭПТФ ПС35 кВ Вознесеновская, </t>
  </si>
  <si>
    <t>Стр-во возд.отв.ВЛИ0,22кВ от опоры№1/7 ВЛ0,4кВ фидер-1 от КТП№24/250кВА ВЛ10кВ ПМК-9 ПС 35 кВ Троицкая, жил.дом</t>
  </si>
  <si>
    <t xml:space="preserve">Стр-во отпайки ВЛИ0,22кВ от опоры№26 ВЛ0,4кВ фидер-1 от ТП №20/400 кВА ВЛ-10кВ ПМК-9» ПС 35 кВ Троицкая, жил.дом </t>
  </si>
  <si>
    <t xml:space="preserve">Стр-во возд. ответвления ВЛИ-0,23 кВ протяж. 40 м от опоры № 4 ВЛ-0,4 кВ фидер-1 от КТП №11/400 кВА ВЛ-10кВ Яшкуль-2», жил.дом </t>
  </si>
  <si>
    <t xml:space="preserve">Строительство ВЛИ-0,22 кВ от опоры № 5 ВЛ-0,4 кВ № 2 от ТП №5/250 кВА «БАМ» ВЛ-10кВ «Садовое» от ПС 110 кВ Садовое-1, шкаф ЕТТН ПАО </t>
  </si>
  <si>
    <t xml:space="preserve">Строительство ВЛИ-0,22 кВ от опоры № 14 ВЛ-0,4 кВ фидер-3 КТП №54/250 кВА ВЛ-10кВ № 7 ОППС от ПС 110 кВ Малые Дербеты, ВРУ-0,22 кВ </t>
  </si>
  <si>
    <t xml:space="preserve">Строительство ВЛИ-0,22 кВ от опоры № 9 ВЛ-0,4 кВ № 2 от ТП №25А/400 кВА ВЛ-10кВ «ПМК-9» от ПС 35 кВ Троицкая, жил.дом </t>
  </si>
  <si>
    <t xml:space="preserve">Строительство линейного ответвления ВЛИ-0,4 кВ от опоры № 27 ВЛ-0,4 кВ № 1 от КТП №20/400 кВА ВЛ-10кВ «ПМК-9» от ПС 35 кВ Троицкая, жил.дом </t>
  </si>
  <si>
    <t xml:space="preserve">Строительство ВЛИ-0,22 кВ от опоры № 49 ВЛ-0,4 кВ № 2 от ТП №2/400 кВА ВЛ-10кВ «Огнеборцев» от ПС 35 кВ Троицкая, жил.дом </t>
  </si>
  <si>
    <t xml:space="preserve">Стр-во ВЛИ-0,4 кВ от оп-№ 2 ВЛ-0,4 кВ № 2 КТП  №7/400 кВА ВЛ-10кВ «Яшкуль» от ПС 110 кВ Яшкуль-2, жил.дом </t>
  </si>
  <si>
    <t xml:space="preserve">Стр-во ВЛИ-0,4 кВ от РУ-0,4 кВ КТП №1/250 кВА «СХТ» ВЛ-10кВ «Яшкуль» от ПС 110 кВ Яшкуль-2, жил.дом </t>
  </si>
  <si>
    <t>Стр-воВЛИ-0,4 кВотРУ-0,4кВКТП№2/400 кВА «Хирургия» ВЛ-10кВПриютноеотПСПриютное-1, ВРУ0,4 кВ здан.столовой заяв.</t>
  </si>
  <si>
    <t xml:space="preserve">Стр-во ВЛИ0,4кВ от опоры № 5 ВЛ0,4кВ фидер-3 КТП 10/0,4 кВ №3/160кВА ВЛ10кВ Комсомолец ПС 35кВ Городовиковская, гараж </t>
  </si>
  <si>
    <t xml:space="preserve">Стр-во ВЛИ0,4кВ от опоры № 7 ВЛ0,4кВ фидер-2 КТП 10/0,4кВ №2/100кВА ВЛ10кВ Комсомолец ПС35кВГородовиковская, зерносклад </t>
  </si>
  <si>
    <t xml:space="preserve"> «Строительство новой ВЛ 0,4кВ от опоры №20 ВЛ-0,4 кВ КТП 10/0,4 кВ №6/600 кВа ВЛ-10 кВ "Связь с ПС ЭПТФ" ПС 35/10 кВ "Вознесеновская" (</t>
  </si>
  <si>
    <t>Строительство ВЛИ-0,4 кВ от опоры №6 отпайки № 1 ВЛ-0,4 кВ фидер-3 от КТП 10/0,4 кВ №25А/400 кВА ВЛ-10кВ «ПМК-9» ПС 35 кВ Троицкая, жил.дома</t>
  </si>
  <si>
    <t xml:space="preserve">Строительство ВЛИ-0,4 кВ от опоры № 7 ВЛ-0,4 кВ № 3 от ТП №25А/400 кВА ВЛ-10кВ «ПМК-9» от ПС 35 кВ Троицкая, жил.дом </t>
  </si>
  <si>
    <t xml:space="preserve">Строительство ВЛИ-0,22 кВ от опоры № 8 ВЛ-0,4 кВ № 1 от ТП №24/250 кВА ВЛ-10кВ «ПМК-9» от ПС 35 кВ Троицкая, жил.дом </t>
  </si>
  <si>
    <t xml:space="preserve">Строительство ВЛИ-0,4 кВ совместным подвесом по ВЛИ-0,22 кВ от опоры № 3 ВЛ-0,4 кВ № 2 от КТП №1/100 кВА ВЛ-10кВ «МКМ» от ПС 35 кВ ЭПТФ, жил.дом </t>
  </si>
  <si>
    <t xml:space="preserve">Строительство линейного ответвления ВЛИ-0,4 кВ от опоры № 5 ВЛ-0,4 кВ № 3 от КТП №10/400 кВА ВЛ-10кВ «ПМК-9» от ПС 35 кВ Троицкая, жил.дом </t>
  </si>
  <si>
    <t xml:space="preserve">Строительство ВЛИ-0,4 кВ от РУ-0,4 кВ КТП 10/0,4 кВ №2/63 кВА ВЛ-10кВ № 6 «НС-1» ПС 110 кВ Цаган-Аман, устройство искусственного освещения на автодороге Р-22 </t>
  </si>
  <si>
    <t xml:space="preserve">Строительство ВЛИ-0,22 кВ от опоры № 10 ВЛ-0,4 кВ № 4 от КТП №12/400 кВА «Котельная» ВЛ-10кВ «ЦРБ» от ПС 110 кВ Яшкуль-2, ВРУ-0,22 кВ магазина </t>
  </si>
  <si>
    <t xml:space="preserve">Строительство ВЛИ-0,22 кВ отдельным фидером от РУ-0,4 кВ ТП №3/40 кВА ВЛ-10кВ «Ар-Нур» от ПС 110 кВ Целинная-2, дом животновода </t>
  </si>
  <si>
    <t>Строительство линейного ответвления ВЛИ-0,4 кВ от опоры № 8 ВЛ-0,4 кВ № 1 от КТП №3/160 кВА ВЛ-10кВ «Связь с ПС ЭПТФ» от ПС 35 кВ Вознесеновская, базовая станция</t>
  </si>
  <si>
    <t xml:space="preserve">Строительство ВЛИ-0,4 кВ от опоры № 18 ВЛ-0,4 кВ № 2 от КТП №5/250 кВА ВЛ-10кВ «Яшкуль» от ПС 110 кВ Яшкуль-2, жил.дом </t>
  </si>
  <si>
    <t>Строительство линейного ответвления ВЛИ-0,4 кВ от опоры № 35 ВЛ-0,4 кВ № 2 от КТП №3/400 кВА ВЛ-10кВ «ПМК-9» от ПС 35 кВ Троицкая, ВРУ-0,4 кВ водонапорной башни заявителя а</t>
  </si>
  <si>
    <t xml:space="preserve">Строительство ВЛИ-0,4 кВ от РУ-0,4 кВ ТП №5/250 кВА «Детская больница» ВЛ-10кВ «Хлебозавод» от ПС 35 кВ Приютное-1, магазин </t>
  </si>
  <si>
    <t>Строительство ВЛИ-0,4 кВ от опоры №24 фидер №3 от КТП 10/0,4 кВ №7/400 кВА ВЛ-10кВ "Яшкуль" от ПС 110/35/10 кВ "Яшкуль 2", жил.дом</t>
  </si>
  <si>
    <t xml:space="preserve">Строительство ВЛИ-0,4 кВ от КТП 10/0,4 кВ №19/100 кВА «Микрорайон» ВЛ-10кВ Поселок от ПС 110 кВ Комсомольская </t>
  </si>
  <si>
    <t xml:space="preserve">Строительство ВЛИ-0,4 кВ от опоры № 1 ВЛ-0,4 кВ № 1 от КТП №3/250 кВА совместным подвесом по ВЛ-10кВ «Поселок» от ПС 35 кВ Хулхута, шкаф управления уличным освещением </t>
  </si>
  <si>
    <t xml:space="preserve">Стр-во возд.отв.ВЛИ0,23кВ от опоры №6 ВЛ0,4кВ фидер2 от КТП№13/100кВА ВЛ10кВ Поселок ПС110кВ Комсомольская </t>
  </si>
  <si>
    <t xml:space="preserve">Стр-во отпайки ВЛИ0,22кВ от опоры №20 ВЛ0,4 кВ фидер-1 от КТП №13/100 кВА ВЛ-10кВ Поселок ПС 110 кВ Комсомольская, </t>
  </si>
  <si>
    <t xml:space="preserve">Строительство ВЛ-10 кВ от опоры № 87 ВЛ-10 кВ "Ленинец" ПС 35/10 кВ «Городовиковская» до КТП 10/0,4 кВ, питающего здание зернотока </t>
  </si>
  <si>
    <t>Стр-во лин.отв.10кВор.пр100мотоп.98поВЛ10кВМясокомбинатотПС110/35/10кВЭлЗап,стр-воП10/0,4кВстр-ромрасч.мощ,стр-воВЛ0,4кВдогранучзаяв,</t>
  </si>
  <si>
    <t>Стр-во лин.отв-ния10кВ от опоры №46/1 по ВЛ10кВ 2-й микр-н от ПС35кВГородовиковская, объектТП10/04 кВ,питающее адм.зд.</t>
  </si>
  <si>
    <t>Строительство ВЛ-10кВ от опоры № 27 ВЛ-10кВ № 16 «НС Волжский» ПС 110 кВ Цаган-Аман, строительство ТП 10/0,4 кВ, до границы зем.участка операторная АГЗС</t>
  </si>
  <si>
    <t xml:space="preserve">Строительство линейного ответвления 10кВ от опоры № 72 по ВЛ-10кВ № 2 «Шампань» от ПС 110/35/10 кВ  «Малые Дербеты», жив.стоянка </t>
  </si>
  <si>
    <t xml:space="preserve">Строительство линейного ответвления 10кВ от опоры № 100 по ВЛ-10кВ «Ферма-3» от ПС 35/10 кВ  «Вознесеновка», </t>
  </si>
  <si>
    <t xml:space="preserve">Строительство линейного ответвления 10кВ от опоры № 40 по ВЛ-10кВ «Ферма 3-4» от ПС 35/10 кВ  «Хар-Булук», жив.стоянка </t>
  </si>
  <si>
    <t xml:space="preserve">Строительство воздушного ответвления ВЛ 10 кВ - 2928 м. от опоры №10 отпайки № 3 ВЛ 10 кВ № 11 "Шин-Мер" ПС 110/35/10 кВ "Советская"  </t>
  </si>
  <si>
    <t xml:space="preserve">Строительство воздушного ответвления ВЛ 10 кВ - 3700 м. от опоры № 112 отпайки Р-2 ВЛ 10 кВ № 10 "Шароны" ПС 110/35/10 кВ № "Малые Дербеты" и СТП-10/0,22 кВ </t>
  </si>
  <si>
    <t xml:space="preserve">Строительство отп. ВЛ 10 кВ-1822 м от опоры №30 ВЛ 10 кВ №11 Шин Мер ПС 110/35/10 кВ Советская </t>
  </si>
  <si>
    <t>Строительство отп. ВЛ 10 кВ от опоры №122 отп. Р-24  ВЛ 10 кВ «Зурган » от  ПС 110/35/10 кВ «Цаган Толга» </t>
  </si>
  <si>
    <t xml:space="preserve">Строительство ВЛ 10кВ-1200 м. от опоры №72 ВЛ 10 кВ №8 «Бригада 1» ПС 35/10 кВ «Кегульта» и ТП-10/0,4 кВ 63 кВА </t>
  </si>
  <si>
    <t>Строительство ВЛ 10 кВ - 2100 м. от ВЛ 10 кВ № 8 "Связь с ПС Кегульта" ПС 110/10 кВ "Ергенинская"и ТП-10/0,4 кВ 63 кВА</t>
  </si>
  <si>
    <t xml:space="preserve">Строительство линейного ответвления  10кВ от опоры №40 по ВЛ-10кВ  «Овцекомплекс» ПС 110/10кВ  «Бургустинская», </t>
  </si>
  <si>
    <t>Строительство линейного ответвления 10 кВ от опоры №13 отпайки №6 по ВЛ-10кВ №12 "Больница" от ПС 110/35/10 кВ "Советская"</t>
  </si>
  <si>
    <t xml:space="preserve">Строительство линейного ответвления 10кВ от опоры №121 ВЛ-10кВ «Связь с ПС Кегульта» от ПС 35/10 кВ  «Калинина», </t>
  </si>
  <si>
    <t xml:space="preserve">Строительство линейного ответвления 10кВ от опоры № 320 по ВЛ-10кВ № 7 «Ферма 3» от ПС 35 кВ  «Чкаловская», жив.стоянка </t>
  </si>
  <si>
    <t xml:space="preserve">Стр-во отв10кВотоп77поВЛ10кВ Микр-н от ПС110кВЯшал-я,стр-во ТП10/0,4кВ до границы ЗУ заявителя </t>
  </si>
  <si>
    <t>Строительство ВЛ-10кВ от опоры № 30 по ВЛ-10кВ «Микрорайон» ПС 110 кВ «Яшалтинская», строительство ТП 10/0,4 кВ, до границы зем.участка заявителя</t>
  </si>
  <si>
    <t xml:space="preserve">Строительство ВЛ 10 кВ ориентировочной протяженностью 4000 м от опоры № 40 ВЛ-10кВ «Бага Тугтун» ПС 35/10 кВ «Бага Тугтун», </t>
  </si>
  <si>
    <t xml:space="preserve">Строительство линейного ответвления ВЛ-10кВ от опоры №191 ВЛ-10кВ «НПС Комсомольская» от ПС 110 кВ «Улан Хол» </t>
  </si>
  <si>
    <t>Строительство линейного ответвления 10кВ от опоры № 199 по ВЛ-10кВ № 1 «Живточки» от ПС 35 кВ «Чкаловская»</t>
  </si>
  <si>
    <t>Строительство ВЛ-10кВ от опоры № 71 линейного ответвления № 7 по ВЛ-10кВ «Больница» ПС 110 кВ Советская</t>
  </si>
  <si>
    <t>Строительство линейного ответвления 10кВ от опоры №516 по ВЛ-10кВ «Ферма-3» от ПС 110/35/10 кВ  «Яшалтинская»</t>
  </si>
  <si>
    <t>Стр-во2-хКЛ-0,4кВотРУ-0,4кВТП10/0,4кВ№547/2х1000 кВАВЛ-10кВ«3-4микр» отПС220кВ«Элиста Северная»,ВРУ-0,4кВ124-кв</t>
  </si>
  <si>
    <t>Стр-во2-хКЛ-0,4кВотРУ-0,4кВТП10/0,4кВ№547/2х1000 кВА ВЛ-10кВ«3-4 микр»отПС220кВ«ЭлистаСев»,ВРУ-0,4кВ118-кв</t>
  </si>
  <si>
    <t>Строительство ВЛ-10кВ от опоры № 27 ВЛ-10кВ № 16 «НС Волжский» ПС 110 кВ Цаган-Аман, строительство ТП 10/0,4 кВ, до границы зем.участка операторная АГЗС  (ориентировочная протяженность ЛЭП – 0,02 км, ориентировочная мощность ТП – 40 кВА)</t>
  </si>
  <si>
    <t xml:space="preserve">Строительство ВЛ-10 кВ от опоры №196 ВЛ-10 кВ №8 "Орошение" ПС 35/10 кВ "Обильное" и ТП 10/0,4 кВ 63 кВА </t>
  </si>
  <si>
    <t>Строительство ВЛ-10кВ от опоры № 30 по ВЛ-10кВ «Микрорайон» ПС 110 кВ «Яшалтинская», строительство ТП 10/0,4 кВ, до границы зем.участка заявителя (ориентировочная протяженность ЛЭП – 0,09 км, ориентировочная мощность ТП – 25 кВА)</t>
  </si>
  <si>
    <t>Строительство ВЛИ-0,4 кВ, СТП 10/0,4 кВ и линейного ответвления 10 кВ от опоры №65 по ВЛ-10 кВ №13 "КРС" от ПС 110/35/10 кВ "Малые Дербеты", ВРУ-0,4 кВ, питающие рамные конструкции системы</t>
  </si>
  <si>
    <t>Стр-во лин.отв.10кВор.пр100мотоп.98поВЛ10кВМясокомбинатотПС110/35/10кВЭлЗап,стр-воП10/0,4кВстр-ромрасч.мощ,стр-воВЛ0,4кВдогранучзаяв</t>
  </si>
  <si>
    <t xml:space="preserve">ВЛ 0,4 кВ </t>
  </si>
  <si>
    <t>Количество цепей на опоре</t>
  </si>
  <si>
    <t>Количество кабеля в траншее и число жил провода</t>
  </si>
  <si>
    <t>Для ГНБ - количество труб и кабеля в трубе</t>
  </si>
  <si>
    <t>Приложение 1 к Методическим указаниям
ФАС России от 29.08.2017г. №1135/17</t>
  </si>
  <si>
    <t>* -  пообъектная расшифровка доступна при выделении строк и команды excel "Показать"</t>
  </si>
  <si>
    <t>Приложение 2 к Методическим указаниям
ФАС России от 29.08.2017г. №1135/17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</si>
  <si>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 ФАС России, за 2016-2018 годы филиала ПАО "МРСК Юга" - "Калмэнерго"</t>
  </si>
  <si>
    <t>Приложение 3 к Методическим указаниям 
ФАС России от 29.08.2017г. №1135/17</t>
  </si>
  <si>
    <t>Расчет фактических расходов на выполнение мероприятий по технологическому присоединению , предусмотренных подпунктами «а» и «в» пункта 16 Методических указаний ФАС России, за 2016-2018 годы
филиала ПАО "МРСК Юга" - "Калмэнерго"</t>
  </si>
  <si>
    <t>Сведения о строительстве линий электропередачи при технологическом присоединении энергопринимающих устройств максимальной мощности менее 8900 кВт и на уровне напряжения ниже 35 кВ к сетям
филиала ПАО "МРСК Юга" - "Калмэнерго"</t>
  </si>
  <si>
    <t>Приложение 5 к Методическим указаниям
ФАС России от 29.08.2017г. №1135/17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</si>
</sst>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\ _₽_-;\-* #,##0.00\ _₽_-;_-* &quot;-&quot;??\ _₽_-;_-@_-"/>
    <numFmt numFmtId="165" formatCode="_-* #,##0_р_._-;\-* #,##0_р_._-;_-* &quot;-&quot;_р_._-;_-@_-"/>
    <numFmt numFmtId="166" formatCode="_(* #,##0.00_);_(* \(#,##0.00\);_(* &quot;-&quot;??_);_(@_)"/>
    <numFmt numFmtId="167" formatCode="0.000"/>
    <numFmt numFmtId="169" formatCode="_-* #,##0.00_$_-;\-* #,##0.00_$_-;_-* &quot;-&quot;??_$_-;_-@_-"/>
    <numFmt numFmtId="172" formatCode="#,##0.00_ ;[Red]\-#,##0.00\ "/>
    <numFmt numFmtId="176" formatCode="_-* #,##0.00_р_._-;\-* #,##0.00_р_._-;_-* &quot;-&quot;??_р_._-;_-@_-"/>
    <numFmt numFmtId="182" formatCode="&quot;$&quot;#,##0_);[Red]\(&quot;$&quot;#,##0\)"/>
    <numFmt numFmtId="183" formatCode="_-* #,##0.00&quot;р.&quot;_-;\-* #,##0.00&quot;р.&quot;_-;_-* &quot;-&quot;??&quot;р.&quot;_-;_-@_-"/>
    <numFmt numFmtId="184" formatCode="_-* #,##0.00[$€-1]_-;\-* #,##0.00[$€-1]_-;_-* &quot;-&quot;??[$€-1]_-"/>
    <numFmt numFmtId="185" formatCode="General_)"/>
    <numFmt numFmtId="186" formatCode="_-* #,##0.00_$_-;\-* #,##0.00_$_-;_-* \-??_$_-;_-@_-"/>
    <numFmt numFmtId="203" formatCode="#,##0.0"/>
    <numFmt numFmtId="204" formatCode="#,##0.000"/>
  </numFmts>
  <fonts count="5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Helv"/>
    </font>
    <font>
      <sz val="10"/>
      <name val="Arial CYR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9"/>
      <name val="HelvDL"/>
    </font>
    <font>
      <sz val="9"/>
      <name val="HelvDL"/>
    </font>
    <font>
      <sz val="10"/>
      <name val="NTHarmonica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9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6" fontId="4" fillId="0" borderId="0" applyFont="0" applyFill="0" applyBorder="0" applyAlignment="0" applyProtection="0"/>
    <xf numFmtId="0" fontId="4" fillId="0" borderId="0"/>
    <xf numFmtId="0" fontId="6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3" fillId="0" borderId="0"/>
    <xf numFmtId="169" fontId="5" fillId="0" borderId="0" applyFont="0" applyFill="0" applyBorder="0" applyAlignment="0" applyProtection="0"/>
    <xf numFmtId="0" fontId="20" fillId="0" borderId="0"/>
    <xf numFmtId="0" fontId="22" fillId="0" borderId="0"/>
    <xf numFmtId="9" fontId="20" fillId="0" borderId="0" applyFont="0" applyFill="0" applyBorder="0" applyAlignment="0" applyProtection="0"/>
    <xf numFmtId="0" fontId="5" fillId="0" borderId="0"/>
    <xf numFmtId="0" fontId="24" fillId="0" borderId="0"/>
    <xf numFmtId="0" fontId="4" fillId="0" borderId="0"/>
    <xf numFmtId="0" fontId="4" fillId="0" borderId="0"/>
    <xf numFmtId="0" fontId="25" fillId="0" borderId="0"/>
    <xf numFmtId="0" fontId="4" fillId="0" borderId="0" applyBorder="0" applyAlignment="0">
      <alignment vertical="top" wrapText="1" shrinkToFit="1"/>
    </xf>
    <xf numFmtId="0" fontId="4" fillId="0" borderId="0" applyBorder="0" applyAlignment="0">
      <alignment vertical="top" wrapText="1" shrinkToFit="1"/>
    </xf>
    <xf numFmtId="0" fontId="6" fillId="0" borderId="0"/>
    <xf numFmtId="0" fontId="24" fillId="0" borderId="0"/>
    <xf numFmtId="0" fontId="25" fillId="0" borderId="0" applyBorder="0"/>
    <xf numFmtId="0" fontId="5" fillId="0" borderId="0" applyBorder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7" fillId="0" borderId="0"/>
    <xf numFmtId="184" fontId="5" fillId="6" borderId="3" applyNumberFormat="0" applyFont="0" applyAlignment="0" applyProtection="0"/>
    <xf numFmtId="0" fontId="28" fillId="0" borderId="0" applyNumberFormat="0">
      <alignment horizontal="left"/>
    </xf>
    <xf numFmtId="185" fontId="29" fillId="0" borderId="4">
      <protection locked="0"/>
    </xf>
    <xf numFmtId="0" fontId="30" fillId="0" borderId="0" applyBorder="0">
      <alignment horizontal="center" vertical="center" wrapText="1"/>
    </xf>
    <xf numFmtId="0" fontId="31" fillId="0" borderId="0" applyBorder="0">
      <alignment horizontal="center" vertical="center" wrapText="1"/>
    </xf>
    <xf numFmtId="185" fontId="32" fillId="7" borderId="4"/>
    <xf numFmtId="4" fontId="9" fillId="8" borderId="0" applyBorder="0">
      <alignment horizontal="right"/>
    </xf>
    <xf numFmtId="4" fontId="4" fillId="0" borderId="0" applyBorder="0">
      <alignment horizontal="right" vertical="top" wrapText="1"/>
    </xf>
    <xf numFmtId="0" fontId="17" fillId="0" borderId="2">
      <alignment horizontal="center" wrapText="1"/>
    </xf>
    <xf numFmtId="0" fontId="33" fillId="0" borderId="0">
      <alignment horizontal="center" vertical="top" wrapText="1"/>
    </xf>
    <xf numFmtId="0" fontId="34" fillId="0" borderId="0">
      <alignment horizontal="center" vertical="center" wrapText="1"/>
    </xf>
    <xf numFmtId="0" fontId="7" fillId="3" borderId="0" applyFill="0">
      <alignment wrapText="1"/>
    </xf>
    <xf numFmtId="0" fontId="35" fillId="0" borderId="0">
      <alignment vertical="top"/>
    </xf>
    <xf numFmtId="0" fontId="29" fillId="0" borderId="0"/>
    <xf numFmtId="0" fontId="5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22" fillId="0" borderId="0"/>
    <xf numFmtId="0" fontId="29" fillId="0" borderId="0"/>
    <xf numFmtId="0" fontId="8" fillId="0" borderId="0"/>
    <xf numFmtId="0" fontId="29" fillId="0" borderId="0"/>
    <xf numFmtId="0" fontId="5" fillId="0" borderId="0"/>
    <xf numFmtId="0" fontId="29" fillId="0" borderId="0"/>
    <xf numFmtId="0" fontId="20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36" fillId="0" borderId="0">
      <alignment vertical="top" wrapText="1"/>
    </xf>
    <xf numFmtId="9" fontId="4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" fillId="0" borderId="0"/>
    <xf numFmtId="0" fontId="4" fillId="0" borderId="0"/>
    <xf numFmtId="0" fontId="24" fillId="0" borderId="0"/>
    <xf numFmtId="49" fontId="7" fillId="0" borderId="0">
      <alignment horizontal="center"/>
    </xf>
    <xf numFmtId="0" fontId="17" fillId="0" borderId="0">
      <alignment horizontal="center"/>
    </xf>
    <xf numFmtId="165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8" fillId="0" borderId="0" applyFont="0" applyFill="0" applyBorder="0" applyAlignment="0" applyProtection="0"/>
    <xf numFmtId="186" fontId="29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4" fontId="9" fillId="3" borderId="0" applyBorder="0">
      <alignment horizontal="right"/>
    </xf>
    <xf numFmtId="4" fontId="9" fillId="3" borderId="5" applyBorder="0">
      <alignment horizontal="right"/>
    </xf>
    <xf numFmtId="4" fontId="9" fillId="3" borderId="1" applyFont="0" applyBorder="0">
      <alignment horizontal="right"/>
    </xf>
    <xf numFmtId="4" fontId="9" fillId="3" borderId="1" applyFont="0" applyBorder="0">
      <alignment horizontal="right"/>
    </xf>
    <xf numFmtId="4" fontId="19" fillId="0" borderId="0">
      <alignment horizontal="right" vertical="top"/>
    </xf>
    <xf numFmtId="0" fontId="22" fillId="0" borderId="0"/>
    <xf numFmtId="0" fontId="17" fillId="0" borderId="2">
      <alignment horizontal="center" wrapText="1"/>
    </xf>
    <xf numFmtId="0" fontId="17" fillId="0" borderId="2">
      <alignment horizontal="center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9" fillId="3" borderId="1" applyFont="0" applyBorder="0">
      <alignment horizontal="right"/>
    </xf>
    <xf numFmtId="4" fontId="9" fillId="3" borderId="1" applyFont="0" applyBorder="0">
      <alignment horizontal="right"/>
    </xf>
    <xf numFmtId="4" fontId="9" fillId="3" borderId="1" applyFont="0" applyBorder="0">
      <alignment horizontal="right"/>
    </xf>
    <xf numFmtId="184" fontId="5" fillId="6" borderId="3" applyNumberFormat="0" applyFont="0" applyAlignment="0" applyProtection="0"/>
    <xf numFmtId="184" fontId="5" fillId="6" borderId="3" applyNumberFormat="0" applyFont="0" applyAlignment="0" applyProtection="0"/>
    <xf numFmtId="185" fontId="29" fillId="0" borderId="7">
      <protection locked="0"/>
    </xf>
    <xf numFmtId="185" fontId="29" fillId="0" borderId="7">
      <protection locked="0"/>
    </xf>
    <xf numFmtId="185" fontId="32" fillId="7" borderId="7"/>
    <xf numFmtId="185" fontId="32" fillId="7" borderId="7"/>
    <xf numFmtId="0" fontId="17" fillId="0" borderId="8">
      <alignment horizontal="center" wrapText="1"/>
    </xf>
    <xf numFmtId="0" fontId="17" fillId="0" borderId="8">
      <alignment horizontal="center" wrapText="1"/>
    </xf>
    <xf numFmtId="0" fontId="17" fillId="0" borderId="8">
      <alignment horizontal="center" wrapText="1"/>
    </xf>
    <xf numFmtId="4" fontId="9" fillId="3" borderId="9" applyFont="0" applyBorder="0">
      <alignment horizontal="right"/>
    </xf>
    <xf numFmtId="4" fontId="9" fillId="3" borderId="9" applyFont="0" applyBorder="0">
      <alignment horizontal="right"/>
    </xf>
    <xf numFmtId="4" fontId="9" fillId="3" borderId="9" applyFont="0" applyBorder="0">
      <alignment horizontal="right"/>
    </xf>
    <xf numFmtId="4" fontId="9" fillId="3" borderId="9" applyFont="0" applyBorder="0">
      <alignment horizontal="right"/>
    </xf>
    <xf numFmtId="4" fontId="9" fillId="3" borderId="9" applyFont="0" applyBorder="0">
      <alignment horizontal="right"/>
    </xf>
    <xf numFmtId="0" fontId="22" fillId="0" borderId="0"/>
    <xf numFmtId="0" fontId="22" fillId="0" borderId="0"/>
    <xf numFmtId="0" fontId="4" fillId="0" borderId="0"/>
    <xf numFmtId="0" fontId="22" fillId="0" borderId="0"/>
    <xf numFmtId="9" fontId="22" fillId="0" borderId="0" applyFont="0" applyFill="0" applyBorder="0" applyAlignment="0" applyProtection="0"/>
    <xf numFmtId="0" fontId="45" fillId="0" borderId="0"/>
    <xf numFmtId="0" fontId="2" fillId="0" borderId="0"/>
    <xf numFmtId="0" fontId="1" fillId="0" borderId="0"/>
    <xf numFmtId="0" fontId="1" fillId="0" borderId="0"/>
  </cellStyleXfs>
  <cellXfs count="358">
    <xf numFmtId="0" fontId="0" fillId="0" borderId="0" xfId="0"/>
    <xf numFmtId="0" fontId="11" fillId="0" borderId="0" xfId="103" applyFont="1"/>
    <xf numFmtId="0" fontId="11" fillId="0" borderId="0" xfId="103" applyFont="1" applyAlignment="1">
      <alignment wrapText="1"/>
    </xf>
    <xf numFmtId="0" fontId="40" fillId="0" borderId="0" xfId="103" applyFont="1" applyFill="1" applyBorder="1" applyAlignment="1">
      <alignment vertical="center" wrapText="1"/>
    </xf>
    <xf numFmtId="0" fontId="40" fillId="0" borderId="0" xfId="103" applyFont="1" applyFill="1" applyBorder="1" applyAlignment="1">
      <alignment horizontal="center" vertical="center" wrapText="1"/>
    </xf>
    <xf numFmtId="0" fontId="14" fillId="0" borderId="18" xfId="103" applyFont="1" applyFill="1" applyBorder="1" applyAlignment="1">
      <alignment horizontal="center" vertical="center" wrapText="1"/>
    </xf>
    <xf numFmtId="0" fontId="11" fillId="0" borderId="18" xfId="103" applyFont="1" applyFill="1" applyBorder="1" applyAlignment="1">
      <alignment vertical="top" wrapText="1"/>
    </xf>
    <xf numFmtId="0" fontId="11" fillId="0" borderId="18" xfId="103" applyFont="1" applyFill="1" applyBorder="1"/>
    <xf numFmtId="0" fontId="11" fillId="0" borderId="18" xfId="103" applyFont="1" applyFill="1" applyBorder="1" applyAlignment="1">
      <alignment wrapText="1"/>
    </xf>
    <xf numFmtId="0" fontId="11" fillId="0" borderId="34" xfId="103" applyFont="1" applyFill="1" applyBorder="1"/>
    <xf numFmtId="0" fontId="11" fillId="0" borderId="0" xfId="103" applyFont="1" applyFill="1" applyBorder="1" applyAlignment="1">
      <alignment horizontal="center" vertical="center" wrapText="1"/>
    </xf>
    <xf numFmtId="0" fontId="11" fillId="0" borderId="43" xfId="103" applyFont="1" applyFill="1" applyBorder="1"/>
    <xf numFmtId="0" fontId="16" fillId="0" borderId="0" xfId="103" applyFont="1" applyFill="1" applyBorder="1" applyAlignment="1">
      <alignment horizontal="center" vertical="center" wrapText="1"/>
    </xf>
    <xf numFmtId="0" fontId="11" fillId="0" borderId="0" xfId="103" applyFont="1" applyBorder="1"/>
    <xf numFmtId="0" fontId="11" fillId="0" borderId="0" xfId="103" applyFont="1" applyBorder="1" applyAlignment="1">
      <alignment wrapText="1"/>
    </xf>
    <xf numFmtId="0" fontId="11" fillId="0" borderId="0" xfId="103" applyFont="1" applyFill="1"/>
    <xf numFmtId="0" fontId="11" fillId="0" borderId="31" xfId="103" applyFont="1" applyBorder="1" applyAlignment="1">
      <alignment wrapText="1"/>
    </xf>
    <xf numFmtId="0" fontId="11" fillId="12" borderId="0" xfId="103" applyFont="1" applyFill="1"/>
    <xf numFmtId="0" fontId="11" fillId="0" borderId="0" xfId="103" applyFont="1" applyFill="1" applyBorder="1"/>
    <xf numFmtId="0" fontId="11" fillId="12" borderId="0" xfId="103" applyFont="1" applyFill="1" applyBorder="1"/>
    <xf numFmtId="0" fontId="11" fillId="0" borderId="17" xfId="103" applyFont="1" applyFill="1" applyBorder="1"/>
    <xf numFmtId="0" fontId="16" fillId="0" borderId="17" xfId="103" applyFont="1" applyFill="1" applyBorder="1" applyAlignment="1">
      <alignment vertical="center" wrapText="1"/>
    </xf>
    <xf numFmtId="0" fontId="16" fillId="0" borderId="17" xfId="103" applyFont="1" applyFill="1" applyBorder="1" applyAlignment="1">
      <alignment horizontal="center" vertical="center" wrapText="1"/>
    </xf>
    <xf numFmtId="0" fontId="11" fillId="0" borderId="17" xfId="103" applyFont="1" applyFill="1" applyBorder="1" applyAlignment="1">
      <alignment wrapText="1"/>
    </xf>
    <xf numFmtId="0" fontId="16" fillId="0" borderId="0" xfId="103" applyFont="1" applyFill="1" applyBorder="1" applyAlignment="1">
      <alignment vertical="center" wrapText="1"/>
    </xf>
    <xf numFmtId="0" fontId="11" fillId="0" borderId="0" xfId="103" applyFont="1" applyFill="1" applyBorder="1" applyAlignment="1">
      <alignment wrapText="1"/>
    </xf>
    <xf numFmtId="0" fontId="11" fillId="0" borderId="0" xfId="103" applyFont="1" applyBorder="1" applyAlignment="1">
      <alignment vertical="center"/>
    </xf>
    <xf numFmtId="0" fontId="16" fillId="0" borderId="0" xfId="103" applyFont="1" applyBorder="1" applyAlignment="1"/>
    <xf numFmtId="0" fontId="16" fillId="0" borderId="0" xfId="103" applyFont="1" applyBorder="1" applyAlignment="1">
      <alignment vertical="center"/>
    </xf>
    <xf numFmtId="0" fontId="16" fillId="0" borderId="0" xfId="103" applyFont="1" applyBorder="1" applyAlignment="1">
      <alignment horizontal="center"/>
    </xf>
    <xf numFmtId="0" fontId="16" fillId="0" borderId="0" xfId="103" applyFont="1" applyAlignment="1">
      <alignment horizontal="center"/>
    </xf>
    <xf numFmtId="0" fontId="16" fillId="0" borderId="50" xfId="103" applyFont="1" applyFill="1" applyBorder="1" applyAlignment="1">
      <alignment horizontal="center" vertical="center" wrapText="1"/>
    </xf>
    <xf numFmtId="0" fontId="11" fillId="0" borderId="51" xfId="103" applyFont="1" applyFill="1" applyBorder="1"/>
    <xf numFmtId="0" fontId="11" fillId="0" borderId="19" xfId="103" applyFont="1" applyFill="1" applyBorder="1"/>
    <xf numFmtId="0" fontId="11" fillId="0" borderId="13" xfId="103" applyFont="1" applyBorder="1" applyAlignment="1">
      <alignment wrapText="1"/>
    </xf>
    <xf numFmtId="0" fontId="11" fillId="0" borderId="35" xfId="103" applyFont="1" applyBorder="1" applyAlignment="1">
      <alignment wrapText="1"/>
    </xf>
    <xf numFmtId="0" fontId="11" fillId="0" borderId="0" xfId="103" applyFont="1" applyFill="1" applyBorder="1" applyAlignment="1">
      <alignment horizontal="center" vertical="center"/>
    </xf>
    <xf numFmtId="0" fontId="16" fillId="0" borderId="13" xfId="103" applyFont="1" applyBorder="1" applyAlignment="1">
      <alignment horizontal="center" vertical="center" wrapText="1"/>
    </xf>
    <xf numFmtId="0" fontId="16" fillId="0" borderId="31" xfId="103" applyFont="1" applyBorder="1" applyAlignment="1">
      <alignment horizontal="center" vertical="center" wrapText="1"/>
    </xf>
    <xf numFmtId="0" fontId="16" fillId="0" borderId="35" xfId="103" applyFont="1" applyBorder="1" applyAlignment="1">
      <alignment horizontal="center" vertical="center" wrapText="1"/>
    </xf>
    <xf numFmtId="172" fontId="11" fillId="0" borderId="0" xfId="103" applyNumberFormat="1" applyFont="1"/>
    <xf numFmtId="4" fontId="11" fillId="0" borderId="0" xfId="103" applyNumberFormat="1" applyFont="1"/>
    <xf numFmtId="0" fontId="39" fillId="0" borderId="0" xfId="103" applyFont="1"/>
    <xf numFmtId="0" fontId="39" fillId="0" borderId="0" xfId="103" applyFont="1" applyBorder="1"/>
    <xf numFmtId="3" fontId="39" fillId="0" borderId="0" xfId="103" applyNumberFormat="1" applyFont="1"/>
    <xf numFmtId="0" fontId="23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166" fontId="11" fillId="0" borderId="0" xfId="103" applyNumberFormat="1" applyFont="1"/>
    <xf numFmtId="166" fontId="11" fillId="9" borderId="0" xfId="103" applyNumberFormat="1" applyFont="1" applyFill="1"/>
    <xf numFmtId="0" fontId="11" fillId="0" borderId="53" xfId="103" applyFont="1" applyFill="1" applyBorder="1"/>
    <xf numFmtId="0" fontId="11" fillId="0" borderId="53" xfId="103" applyFont="1" applyBorder="1"/>
    <xf numFmtId="0" fontId="11" fillId="0" borderId="60" xfId="103" applyFont="1" applyBorder="1" applyAlignment="1">
      <alignment wrapText="1"/>
    </xf>
    <xf numFmtId="4" fontId="39" fillId="0" borderId="0" xfId="103" applyNumberFormat="1" applyFont="1" applyBorder="1"/>
    <xf numFmtId="0" fontId="14" fillId="0" borderId="53" xfId="103" applyFont="1" applyFill="1" applyBorder="1" applyAlignment="1">
      <alignment horizontal="center" vertical="center" wrapText="1"/>
    </xf>
    <xf numFmtId="0" fontId="16" fillId="0" borderId="27" xfId="103" applyFont="1" applyFill="1" applyBorder="1" applyAlignment="1">
      <alignment horizontal="center" vertical="center" wrapText="1"/>
    </xf>
    <xf numFmtId="3" fontId="11" fillId="0" borderId="0" xfId="103" applyNumberFormat="1" applyFont="1"/>
    <xf numFmtId="4" fontId="11" fillId="0" borderId="53" xfId="103" applyNumberFormat="1" applyFont="1" applyFill="1" applyBorder="1" applyAlignment="1">
      <alignment horizontal="center" vertical="center"/>
    </xf>
    <xf numFmtId="3" fontId="11" fillId="0" borderId="53" xfId="103" applyNumberFormat="1" applyFont="1" applyFill="1" applyBorder="1" applyAlignment="1">
      <alignment horizontal="center"/>
    </xf>
    <xf numFmtId="0" fontId="39" fillId="0" borderId="0" xfId="103" applyFont="1" applyBorder="1" applyAlignment="1">
      <alignment horizontal="center" vertical="center"/>
    </xf>
    <xf numFmtId="0" fontId="39" fillId="0" borderId="0" xfId="103" applyFont="1" applyAlignment="1">
      <alignment horizontal="center" vertical="center"/>
    </xf>
    <xf numFmtId="2" fontId="39" fillId="0" borderId="0" xfId="103" applyNumberFormat="1" applyFont="1" applyAlignment="1">
      <alignment horizontal="center" vertical="center"/>
    </xf>
    <xf numFmtId="0" fontId="11" fillId="0" borderId="53" xfId="103" applyFont="1" applyBorder="1" applyAlignment="1">
      <alignment wrapText="1"/>
    </xf>
    <xf numFmtId="166" fontId="44" fillId="4" borderId="0" xfId="93" applyNumberFormat="1" applyFont="1" applyFill="1" applyBorder="1" applyAlignment="1">
      <alignment horizontal="center" vertical="center" wrapText="1"/>
    </xf>
    <xf numFmtId="0" fontId="11" fillId="10" borderId="0" xfId="103" applyFont="1" applyFill="1" applyBorder="1" applyAlignment="1">
      <alignment horizontal="center" vertical="center" wrapText="1"/>
    </xf>
    <xf numFmtId="4" fontId="44" fillId="4" borderId="0" xfId="93" applyNumberFormat="1" applyFont="1" applyFill="1" applyBorder="1" applyAlignment="1">
      <alignment horizontal="center" vertical="center" wrapText="1"/>
    </xf>
    <xf numFmtId="0" fontId="48" fillId="0" borderId="0" xfId="0" applyFont="1"/>
    <xf numFmtId="0" fontId="48" fillId="0" borderId="0" xfId="0" applyFont="1" applyAlignment="1">
      <alignment wrapText="1"/>
    </xf>
    <xf numFmtId="0" fontId="48" fillId="0" borderId="0" xfId="103" applyFont="1"/>
    <xf numFmtId="0" fontId="48" fillId="0" borderId="0" xfId="103" applyFont="1" applyAlignment="1">
      <alignment wrapText="1"/>
    </xf>
    <xf numFmtId="204" fontId="39" fillId="0" borderId="0" xfId="103" applyNumberFormat="1" applyFont="1"/>
    <xf numFmtId="203" fontId="39" fillId="0" borderId="0" xfId="103" applyNumberFormat="1" applyFont="1"/>
    <xf numFmtId="0" fontId="41" fillId="0" borderId="0" xfId="103" applyFont="1" applyFill="1" applyBorder="1" applyAlignment="1">
      <alignment vertical="center"/>
    </xf>
    <xf numFmtId="0" fontId="14" fillId="0" borderId="0" xfId="0" applyFont="1"/>
    <xf numFmtId="0" fontId="16" fillId="0" borderId="5" xfId="103" applyFont="1" applyFill="1" applyBorder="1" applyAlignment="1">
      <alignment horizontal="center" vertical="center" wrapText="1"/>
    </xf>
    <xf numFmtId="0" fontId="16" fillId="0" borderId="47" xfId="103" applyFont="1" applyFill="1" applyBorder="1" applyAlignment="1">
      <alignment horizontal="center" vertical="center" wrapText="1"/>
    </xf>
    <xf numFmtId="0" fontId="16" fillId="0" borderId="18" xfId="103" applyFont="1" applyFill="1" applyBorder="1" applyAlignment="1">
      <alignment horizontal="center" vertical="center" wrapText="1"/>
    </xf>
    <xf numFmtId="0" fontId="16" fillId="0" borderId="34" xfId="103" applyFont="1" applyFill="1" applyBorder="1" applyAlignment="1">
      <alignment horizontal="center" vertical="center" wrapText="1"/>
    </xf>
    <xf numFmtId="0" fontId="16" fillId="0" borderId="42" xfId="103" applyFont="1" applyFill="1" applyBorder="1" applyAlignment="1">
      <alignment horizontal="center" vertical="center" wrapText="1"/>
    </xf>
    <xf numFmtId="0" fontId="16" fillId="0" borderId="53" xfId="103" applyFont="1" applyFill="1" applyBorder="1" applyAlignment="1">
      <alignment horizontal="center" vertical="center" wrapText="1"/>
    </xf>
    <xf numFmtId="0" fontId="11" fillId="0" borderId="53" xfId="103" applyFont="1" applyFill="1" applyBorder="1" applyAlignment="1">
      <alignment horizontal="center" vertical="center" wrapText="1"/>
    </xf>
    <xf numFmtId="0" fontId="11" fillId="0" borderId="53" xfId="103" applyFont="1" applyFill="1" applyBorder="1" applyAlignment="1">
      <alignment horizontal="center" vertical="center"/>
    </xf>
    <xf numFmtId="0" fontId="16" fillId="0" borderId="49" xfId="103" applyFont="1" applyFill="1" applyBorder="1" applyAlignment="1">
      <alignment horizontal="center" vertical="center" wrapText="1"/>
    </xf>
    <xf numFmtId="0" fontId="18" fillId="0" borderId="53" xfId="103" applyFont="1" applyFill="1" applyBorder="1" applyAlignment="1"/>
    <xf numFmtId="0" fontId="11" fillId="0" borderId="58" xfId="103" applyFont="1" applyBorder="1" applyAlignment="1">
      <alignment wrapText="1"/>
    </xf>
    <xf numFmtId="0" fontId="16" fillId="0" borderId="23" xfId="103" applyFont="1" applyFill="1" applyBorder="1" applyAlignment="1">
      <alignment horizontal="center" vertical="center" wrapText="1"/>
    </xf>
    <xf numFmtId="3" fontId="16" fillId="0" borderId="53" xfId="0" applyNumberFormat="1" applyFont="1" applyFill="1" applyBorder="1" applyAlignment="1"/>
    <xf numFmtId="3" fontId="11" fillId="0" borderId="21" xfId="103" applyNumberFormat="1" applyFont="1" applyFill="1" applyBorder="1" applyAlignment="1">
      <alignment horizontal="center"/>
    </xf>
    <xf numFmtId="3" fontId="11" fillId="0" borderId="21" xfId="103" applyNumberFormat="1" applyFont="1" applyFill="1" applyBorder="1" applyAlignment="1">
      <alignment horizontal="center" vertical="center"/>
    </xf>
    <xf numFmtId="3" fontId="11" fillId="0" borderId="53" xfId="103" applyNumberFormat="1" applyFont="1" applyFill="1" applyBorder="1" applyAlignment="1">
      <alignment horizontal="center" vertical="center"/>
    </xf>
    <xf numFmtId="0" fontId="11" fillId="0" borderId="26" xfId="103" applyFont="1" applyFill="1" applyBorder="1" applyAlignment="1">
      <alignment wrapText="1"/>
    </xf>
    <xf numFmtId="0" fontId="11" fillId="0" borderId="27" xfId="103" applyFont="1" applyFill="1" applyBorder="1" applyAlignment="1">
      <alignment wrapText="1"/>
    </xf>
    <xf numFmtId="0" fontId="11" fillId="0" borderId="18" xfId="103" applyFont="1" applyFill="1" applyBorder="1" applyAlignment="1">
      <alignment vertical="center"/>
    </xf>
    <xf numFmtId="0" fontId="14" fillId="0" borderId="18" xfId="103" applyFont="1" applyFill="1" applyBorder="1" applyAlignment="1">
      <alignment vertical="top" wrapText="1"/>
    </xf>
    <xf numFmtId="0" fontId="16" fillId="0" borderId="18" xfId="103" applyFont="1" applyFill="1" applyBorder="1" applyAlignment="1">
      <alignment vertical="center" wrapText="1"/>
    </xf>
    <xf numFmtId="0" fontId="11" fillId="0" borderId="18" xfId="103" applyFont="1" applyFill="1" applyBorder="1" applyAlignment="1"/>
    <xf numFmtId="0" fontId="14" fillId="0" borderId="18" xfId="103" applyFont="1" applyFill="1" applyBorder="1" applyAlignment="1">
      <alignment vertical="center" wrapText="1"/>
    </xf>
    <xf numFmtId="0" fontId="11" fillId="0" borderId="33" xfId="103" applyFont="1" applyFill="1" applyBorder="1" applyAlignment="1">
      <alignment wrapText="1"/>
    </xf>
    <xf numFmtId="0" fontId="11" fillId="0" borderId="52" xfId="103" applyFont="1" applyFill="1" applyBorder="1" applyAlignment="1">
      <alignment wrapText="1"/>
    </xf>
    <xf numFmtId="0" fontId="11" fillId="0" borderId="46" xfId="103" applyFont="1" applyFill="1" applyBorder="1" applyAlignment="1">
      <alignment wrapText="1"/>
    </xf>
    <xf numFmtId="0" fontId="11" fillId="0" borderId="20" xfId="103" applyFont="1" applyFill="1" applyBorder="1" applyAlignment="1">
      <alignment wrapText="1"/>
    </xf>
    <xf numFmtId="0" fontId="11" fillId="0" borderId="48" xfId="103" applyFont="1" applyFill="1" applyBorder="1" applyAlignment="1">
      <alignment wrapText="1"/>
    </xf>
    <xf numFmtId="0" fontId="11" fillId="0" borderId="62" xfId="103" applyFont="1" applyFill="1" applyBorder="1" applyAlignment="1">
      <alignment wrapText="1"/>
    </xf>
    <xf numFmtId="0" fontId="11" fillId="0" borderId="22" xfId="103" applyFont="1" applyFill="1" applyBorder="1" applyAlignment="1">
      <alignment wrapText="1"/>
    </xf>
    <xf numFmtId="0" fontId="11" fillId="0" borderId="47" xfId="103" applyFont="1" applyFill="1" applyBorder="1"/>
    <xf numFmtId="0" fontId="11" fillId="0" borderId="50" xfId="103" applyFont="1" applyFill="1" applyBorder="1"/>
    <xf numFmtId="0" fontId="11" fillId="0" borderId="32" xfId="103" applyFont="1" applyFill="1" applyBorder="1" applyAlignment="1">
      <alignment wrapText="1"/>
    </xf>
    <xf numFmtId="0" fontId="11" fillId="0" borderId="31" xfId="103" applyFont="1" applyFill="1" applyBorder="1" applyAlignment="1">
      <alignment wrapText="1"/>
    </xf>
    <xf numFmtId="0" fontId="11" fillId="0" borderId="30" xfId="103" applyFont="1" applyFill="1" applyBorder="1" applyAlignment="1">
      <alignment wrapText="1"/>
    </xf>
    <xf numFmtId="0" fontId="11" fillId="0" borderId="5" xfId="103" applyFont="1" applyFill="1" applyBorder="1" applyAlignment="1">
      <alignment wrapText="1"/>
    </xf>
    <xf numFmtId="0" fontId="11" fillId="0" borderId="12" xfId="103" applyFont="1" applyFill="1" applyBorder="1"/>
    <xf numFmtId="0" fontId="11" fillId="0" borderId="28" xfId="103" applyFont="1" applyFill="1" applyBorder="1" applyAlignment="1">
      <alignment wrapText="1"/>
    </xf>
    <xf numFmtId="0" fontId="11" fillId="0" borderId="15" xfId="103" applyFont="1" applyFill="1" applyBorder="1"/>
    <xf numFmtId="0" fontId="16" fillId="0" borderId="28" xfId="103" applyFont="1" applyFill="1" applyBorder="1" applyAlignment="1">
      <alignment horizontal="center" vertical="center" wrapText="1"/>
    </xf>
    <xf numFmtId="0" fontId="11" fillId="0" borderId="5" xfId="103" applyFont="1" applyFill="1" applyBorder="1" applyAlignment="1">
      <alignment horizontal="left"/>
    </xf>
    <xf numFmtId="0" fontId="11" fillId="0" borderId="27" xfId="103" applyFont="1" applyFill="1" applyBorder="1" applyAlignment="1">
      <alignment horizontal="left"/>
    </xf>
    <xf numFmtId="0" fontId="11" fillId="0" borderId="28" xfId="103" applyFont="1" applyFill="1" applyBorder="1" applyAlignment="1">
      <alignment horizontal="left"/>
    </xf>
    <xf numFmtId="0" fontId="11" fillId="0" borderId="23" xfId="103" applyFont="1" applyFill="1" applyBorder="1" applyAlignment="1">
      <alignment horizontal="center" vertical="center"/>
    </xf>
    <xf numFmtId="0" fontId="11" fillId="0" borderId="53" xfId="0" applyFont="1" applyFill="1" applyBorder="1"/>
    <xf numFmtId="0" fontId="4" fillId="0" borderId="53" xfId="53" applyFill="1" applyBorder="1"/>
    <xf numFmtId="0" fontId="11" fillId="0" borderId="53" xfId="103" applyFont="1" applyFill="1" applyBorder="1" applyAlignment="1">
      <alignment wrapText="1"/>
    </xf>
    <xf numFmtId="0" fontId="11" fillId="0" borderId="51" xfId="103" applyFont="1" applyFill="1" applyBorder="1" applyAlignment="1">
      <alignment wrapText="1"/>
    </xf>
    <xf numFmtId="0" fontId="11" fillId="0" borderId="58" xfId="103" applyFont="1" applyFill="1" applyBorder="1" applyAlignment="1">
      <alignment wrapText="1"/>
    </xf>
    <xf numFmtId="0" fontId="8" fillId="0" borderId="53" xfId="103" applyFont="1" applyFill="1" applyBorder="1" applyAlignment="1">
      <alignment horizontal="center" vertical="center" wrapText="1"/>
    </xf>
    <xf numFmtId="3" fontId="11" fillId="0" borderId="54" xfId="103" applyNumberFormat="1" applyFont="1" applyFill="1" applyBorder="1" applyAlignment="1">
      <alignment horizontal="center" vertical="center"/>
    </xf>
    <xf numFmtId="3" fontId="16" fillId="0" borderId="53" xfId="103" applyNumberFormat="1" applyFont="1" applyFill="1" applyBorder="1" applyAlignment="1">
      <alignment horizontal="center" vertical="center" wrapText="1"/>
    </xf>
    <xf numFmtId="3" fontId="16" fillId="0" borderId="53" xfId="103" applyNumberFormat="1" applyFont="1" applyFill="1" applyBorder="1" applyAlignment="1">
      <alignment horizontal="center" wrapText="1"/>
    </xf>
    <xf numFmtId="3" fontId="11" fillId="0" borderId="53" xfId="103" applyNumberFormat="1" applyFont="1" applyFill="1" applyBorder="1" applyAlignment="1">
      <alignment horizontal="center" vertical="center" wrapText="1"/>
    </xf>
    <xf numFmtId="4" fontId="11" fillId="0" borderId="53" xfId="103" applyNumberFormat="1" applyFont="1" applyFill="1" applyBorder="1"/>
    <xf numFmtId="3" fontId="39" fillId="0" borderId="53" xfId="103" applyNumberFormat="1" applyFont="1" applyFill="1" applyBorder="1" applyAlignment="1">
      <alignment horizontal="center" vertical="center"/>
    </xf>
    <xf numFmtId="3" fontId="39" fillId="0" borderId="53" xfId="103" applyNumberFormat="1" applyFont="1" applyFill="1" applyBorder="1" applyAlignment="1">
      <alignment horizontal="center" vertical="center" wrapText="1"/>
    </xf>
    <xf numFmtId="2" fontId="11" fillId="0" borderId="53" xfId="103" applyNumberFormat="1" applyFont="1" applyFill="1" applyBorder="1" applyAlignment="1">
      <alignment horizontal="center" vertical="center"/>
    </xf>
    <xf numFmtId="167" fontId="39" fillId="0" borderId="53" xfId="103" applyNumberFormat="1" applyFont="1" applyFill="1" applyBorder="1" applyAlignment="1">
      <alignment horizontal="center" vertical="center"/>
    </xf>
    <xf numFmtId="3" fontId="11" fillId="0" borderId="54" xfId="103" applyNumberFormat="1" applyFont="1" applyFill="1" applyBorder="1" applyAlignment="1">
      <alignment horizontal="center"/>
    </xf>
    <xf numFmtId="0" fontId="18" fillId="0" borderId="53" xfId="103" applyFont="1" applyFill="1" applyBorder="1" applyAlignment="1">
      <alignment horizontal="center" vertical="center" wrapText="1"/>
    </xf>
    <xf numFmtId="0" fontId="11" fillId="0" borderId="53" xfId="103" applyFont="1" applyFill="1" applyBorder="1" applyAlignment="1">
      <alignment horizontal="right" wrapText="1"/>
    </xf>
    <xf numFmtId="0" fontId="11" fillId="0" borderId="17" xfId="103" applyFont="1" applyBorder="1" applyAlignment="1">
      <alignment horizontal="center"/>
    </xf>
    <xf numFmtId="0" fontId="11" fillId="0" borderId="25" xfId="103" applyFont="1" applyFill="1" applyBorder="1" applyAlignment="1">
      <alignment horizontal="center" vertical="center"/>
    </xf>
    <xf numFmtId="0" fontId="11" fillId="0" borderId="11" xfId="103" applyFont="1" applyFill="1" applyBorder="1" applyAlignment="1">
      <alignment horizontal="center" vertical="center" wrapText="1"/>
    </xf>
    <xf numFmtId="0" fontId="11" fillId="0" borderId="53" xfId="103" applyFont="1" applyFill="1" applyBorder="1" applyAlignment="1">
      <alignment horizontal="center" vertical="center" wrapText="1"/>
    </xf>
    <xf numFmtId="0" fontId="16" fillId="0" borderId="53" xfId="103" applyFont="1" applyFill="1" applyBorder="1" applyAlignment="1">
      <alignment horizontal="center" vertical="center" wrapText="1"/>
    </xf>
    <xf numFmtId="0" fontId="11" fillId="0" borderId="53" xfId="103" applyFont="1" applyFill="1" applyBorder="1" applyAlignment="1">
      <alignment horizontal="center" vertical="center"/>
    </xf>
    <xf numFmtId="0" fontId="8" fillId="0" borderId="53" xfId="103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45" xfId="103" applyFont="1" applyBorder="1" applyAlignment="1">
      <alignment horizontal="center" vertical="center" wrapText="1"/>
    </xf>
    <xf numFmtId="0" fontId="40" fillId="0" borderId="0" xfId="103" applyFont="1" applyFill="1" applyBorder="1" applyAlignment="1">
      <alignment horizontal="center" vertical="center" wrapText="1"/>
    </xf>
    <xf numFmtId="0" fontId="16" fillId="0" borderId="58" xfId="103" applyFont="1" applyFill="1" applyBorder="1" applyAlignment="1">
      <alignment horizontal="center" vertical="center" wrapText="1"/>
    </xf>
    <xf numFmtId="0" fontId="39" fillId="0" borderId="53" xfId="103" applyFont="1" applyFill="1" applyBorder="1" applyAlignment="1">
      <alignment horizontal="center" vertical="center"/>
    </xf>
    <xf numFmtId="0" fontId="11" fillId="0" borderId="58" xfId="103" applyFont="1" applyFill="1" applyBorder="1" applyAlignment="1">
      <alignment horizontal="center" vertical="center"/>
    </xf>
    <xf numFmtId="0" fontId="11" fillId="0" borderId="53" xfId="103" applyFont="1" applyFill="1" applyBorder="1" applyAlignment="1">
      <alignment horizontal="center"/>
    </xf>
    <xf numFmtId="0" fontId="8" fillId="0" borderId="53" xfId="103" applyFont="1" applyFill="1" applyBorder="1" applyAlignment="1">
      <alignment horizontal="center" vertical="center" wrapText="1"/>
    </xf>
    <xf numFmtId="0" fontId="11" fillId="0" borderId="58" xfId="103" applyFont="1" applyFill="1" applyBorder="1" applyAlignment="1">
      <alignment horizontal="center" vertical="center" wrapText="1"/>
    </xf>
    <xf numFmtId="0" fontId="11" fillId="0" borderId="58" xfId="103" applyFont="1" applyFill="1" applyBorder="1" applyAlignment="1">
      <alignment horizontal="center"/>
    </xf>
    <xf numFmtId="0" fontId="43" fillId="0" borderId="53" xfId="103" applyFont="1" applyFill="1" applyBorder="1" applyAlignment="1">
      <alignment horizontal="center" vertical="center" wrapText="1"/>
    </xf>
    <xf numFmtId="0" fontId="16" fillId="0" borderId="53" xfId="103" applyFont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11" borderId="53" xfId="103" applyFont="1" applyFill="1" applyBorder="1" applyAlignment="1">
      <alignment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6" xfId="103" applyFont="1" applyFill="1" applyBorder="1"/>
    <xf numFmtId="0" fontId="11" fillId="0" borderId="6" xfId="103" applyFont="1" applyFill="1" applyBorder="1"/>
    <xf numFmtId="3" fontId="39" fillId="0" borderId="0" xfId="103" applyNumberFormat="1" applyFont="1" applyBorder="1"/>
    <xf numFmtId="4" fontId="39" fillId="0" borderId="0" xfId="103" applyNumberFormat="1" applyFont="1" applyBorder="1" applyAlignment="1">
      <alignment horizontal="center" vertical="center"/>
    </xf>
    <xf numFmtId="0" fontId="11" fillId="5" borderId="53" xfId="103" applyFont="1" applyFill="1" applyBorder="1" applyAlignment="1">
      <alignment horizontal="center" vertical="center" wrapText="1"/>
    </xf>
    <xf numFmtId="3" fontId="11" fillId="0" borderId="53" xfId="103" applyNumberFormat="1" applyFont="1" applyFill="1" applyBorder="1" applyAlignment="1">
      <alignment horizontal="center" wrapText="1"/>
    </xf>
    <xf numFmtId="204" fontId="11" fillId="0" borderId="53" xfId="103" applyNumberFormat="1" applyFont="1" applyFill="1" applyBorder="1" applyAlignment="1">
      <alignment horizontal="center" vertical="center"/>
    </xf>
    <xf numFmtId="3" fontId="14" fillId="0" borderId="53" xfId="103" applyNumberFormat="1" applyFont="1" applyFill="1" applyBorder="1" applyAlignment="1">
      <alignment horizontal="center" vertical="center" wrapText="1"/>
    </xf>
    <xf numFmtId="0" fontId="11" fillId="0" borderId="53" xfId="103" applyFont="1" applyFill="1" applyBorder="1" applyAlignment="1">
      <alignment horizontal="center" wrapText="1"/>
    </xf>
    <xf numFmtId="0" fontId="11" fillId="0" borderId="53" xfId="103" applyFont="1" applyFill="1" applyBorder="1" applyAlignment="1">
      <alignment vertical="center"/>
    </xf>
    <xf numFmtId="0" fontId="14" fillId="0" borderId="53" xfId="103" applyFont="1" applyFill="1" applyBorder="1" applyAlignment="1">
      <alignment vertical="top" wrapText="1"/>
    </xf>
    <xf numFmtId="0" fontId="16" fillId="0" borderId="53" xfId="103" applyFont="1" applyFill="1" applyBorder="1" applyAlignment="1">
      <alignment vertical="center" wrapText="1"/>
    </xf>
    <xf numFmtId="0" fontId="11" fillId="0" borderId="53" xfId="103" applyFont="1" applyFill="1" applyBorder="1" applyAlignment="1"/>
    <xf numFmtId="0" fontId="11" fillId="0" borderId="53" xfId="103" applyFont="1" applyFill="1" applyBorder="1" applyAlignment="1">
      <alignment vertical="top" wrapText="1"/>
    </xf>
    <xf numFmtId="0" fontId="16" fillId="5" borderId="53" xfId="103" applyFont="1" applyFill="1" applyBorder="1" applyAlignment="1">
      <alignment horizontal="center" vertical="center" wrapText="1"/>
    </xf>
    <xf numFmtId="3" fontId="13" fillId="0" borderId="53" xfId="103" applyNumberFormat="1" applyFont="1" applyFill="1" applyBorder="1" applyAlignment="1">
      <alignment horizontal="center" vertical="center"/>
    </xf>
    <xf numFmtId="0" fontId="13" fillId="0" borderId="53" xfId="103" applyFont="1" applyFill="1" applyBorder="1" applyAlignment="1">
      <alignment horizontal="center" vertical="center"/>
    </xf>
    <xf numFmtId="3" fontId="13" fillId="0" borderId="53" xfId="103" applyNumberFormat="1" applyFont="1" applyFill="1" applyBorder="1" applyAlignment="1">
      <alignment horizontal="center" vertical="center" wrapText="1"/>
    </xf>
    <xf numFmtId="4" fontId="13" fillId="0" borderId="53" xfId="103" applyNumberFormat="1" applyFont="1" applyFill="1" applyBorder="1" applyAlignment="1">
      <alignment horizontal="center" vertical="center"/>
    </xf>
    <xf numFmtId="3" fontId="38" fillId="0" borderId="53" xfId="103" applyNumberFormat="1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/>
    </xf>
    <xf numFmtId="0" fontId="11" fillId="0" borderId="65" xfId="103" applyFont="1" applyFill="1" applyBorder="1" applyAlignment="1">
      <alignment wrapText="1"/>
    </xf>
    <xf numFmtId="0" fontId="11" fillId="0" borderId="60" xfId="103" applyFont="1" applyFill="1" applyBorder="1" applyAlignment="1">
      <alignment wrapText="1"/>
    </xf>
    <xf numFmtId="0" fontId="11" fillId="0" borderId="61" xfId="103" applyFont="1" applyFill="1" applyBorder="1" applyAlignment="1">
      <alignment wrapText="1"/>
    </xf>
    <xf numFmtId="0" fontId="16" fillId="0" borderId="0" xfId="103" applyFont="1" applyBorder="1" applyAlignment="1">
      <alignment horizontal="center" vertical="center" wrapText="1"/>
    </xf>
    <xf numFmtId="0" fontId="11" fillId="0" borderId="17" xfId="103" applyFont="1" applyFill="1" applyBorder="1" applyAlignment="1">
      <alignment horizontal="center"/>
    </xf>
    <xf numFmtId="0" fontId="11" fillId="0" borderId="45" xfId="103" applyFont="1" applyBorder="1" applyAlignment="1">
      <alignment wrapText="1"/>
    </xf>
    <xf numFmtId="0" fontId="11" fillId="0" borderId="57" xfId="103" applyFont="1" applyBorder="1" applyAlignment="1">
      <alignment wrapText="1"/>
    </xf>
    <xf numFmtId="0" fontId="43" fillId="0" borderId="17" xfId="103" applyFont="1" applyFill="1" applyBorder="1" applyAlignment="1">
      <alignment horizontal="center" vertical="center" wrapText="1"/>
    </xf>
    <xf numFmtId="0" fontId="16" fillId="0" borderId="60" xfId="103" applyFont="1" applyBorder="1" applyAlignment="1">
      <alignment horizontal="center" vertical="center" wrapText="1"/>
    </xf>
    <xf numFmtId="0" fontId="16" fillId="0" borderId="57" xfId="103" applyFont="1" applyBorder="1" applyAlignment="1">
      <alignment horizontal="center" vertical="center" wrapText="1"/>
    </xf>
    <xf numFmtId="0" fontId="16" fillId="0" borderId="11" xfId="103" applyFont="1" applyBorder="1" applyAlignment="1">
      <alignment horizontal="center" vertical="center" wrapText="1"/>
    </xf>
    <xf numFmtId="0" fontId="11" fillId="0" borderId="44" xfId="103" applyFont="1" applyBorder="1" applyAlignment="1">
      <alignment horizontal="left"/>
    </xf>
    <xf numFmtId="0" fontId="11" fillId="0" borderId="59" xfId="103" applyFont="1" applyBorder="1" applyAlignment="1">
      <alignment horizontal="left"/>
    </xf>
    <xf numFmtId="0" fontId="11" fillId="0" borderId="66" xfId="103" applyFont="1" applyBorder="1" applyAlignment="1">
      <alignment horizontal="left"/>
    </xf>
    <xf numFmtId="3" fontId="43" fillId="0" borderId="67" xfId="0" applyNumberFormat="1" applyFont="1" applyFill="1" applyBorder="1" applyAlignment="1">
      <alignment vertical="center" wrapText="1"/>
    </xf>
    <xf numFmtId="0" fontId="11" fillId="0" borderId="69" xfId="103" applyFont="1" applyFill="1" applyBorder="1" applyAlignment="1">
      <alignment wrapText="1"/>
    </xf>
    <xf numFmtId="0" fontId="11" fillId="0" borderId="61" xfId="103" applyFont="1" applyBorder="1"/>
    <xf numFmtId="0" fontId="11" fillId="0" borderId="61" xfId="103" applyFont="1" applyFill="1" applyBorder="1"/>
    <xf numFmtId="0" fontId="16" fillId="0" borderId="61" xfId="103" applyFont="1" applyFill="1" applyBorder="1" applyAlignment="1">
      <alignment vertical="center" wrapText="1"/>
    </xf>
    <xf numFmtId="0" fontId="16" fillId="0" borderId="61" xfId="103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53" xfId="0" applyFont="1" applyBorder="1" applyAlignment="1">
      <alignment vertical="top" wrapText="1"/>
    </xf>
    <xf numFmtId="3" fontId="11" fillId="0" borderId="53" xfId="0" applyNumberFormat="1" applyFont="1" applyFill="1" applyBorder="1" applyAlignment="1">
      <alignment horizontal="center" vertical="center" wrapText="1"/>
    </xf>
    <xf numFmtId="2" fontId="12" fillId="0" borderId="53" xfId="0" applyNumberFormat="1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horizontal="right" vertical="center" wrapText="1"/>
    </xf>
    <xf numFmtId="3" fontId="16" fillId="0" borderId="53" xfId="0" applyNumberFormat="1" applyFont="1" applyFill="1" applyBorder="1" applyAlignment="1">
      <alignment horizontal="right" vertical="center" wrapText="1"/>
    </xf>
    <xf numFmtId="49" fontId="11" fillId="0" borderId="53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horizontal="right"/>
    </xf>
    <xf numFmtId="3" fontId="16" fillId="0" borderId="53" xfId="0" applyNumberFormat="1" applyFont="1" applyFill="1" applyBorder="1" applyAlignment="1">
      <alignment horizontal="right"/>
    </xf>
    <xf numFmtId="0" fontId="11" fillId="0" borderId="10" xfId="103" applyFont="1" applyFill="1" applyBorder="1" applyAlignment="1">
      <alignment horizontal="center" vertical="center"/>
    </xf>
    <xf numFmtId="0" fontId="11" fillId="0" borderId="6" xfId="103" applyFont="1" applyFill="1" applyBorder="1" applyAlignment="1">
      <alignment wrapText="1"/>
    </xf>
    <xf numFmtId="3" fontId="13" fillId="0" borderId="21" xfId="103" applyNumberFormat="1" applyFont="1" applyFill="1" applyBorder="1" applyAlignment="1">
      <alignment horizontal="center" vertical="center"/>
    </xf>
    <xf numFmtId="3" fontId="13" fillId="0" borderId="54" xfId="10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" fontId="11" fillId="0" borderId="53" xfId="103" applyNumberFormat="1" applyFont="1" applyFill="1" applyBorder="1"/>
    <xf numFmtId="3" fontId="13" fillId="0" borderId="18" xfId="103" applyNumberFormat="1" applyFont="1" applyFill="1" applyBorder="1" applyAlignment="1">
      <alignment horizontal="center" vertical="center"/>
    </xf>
    <xf numFmtId="3" fontId="13" fillId="0" borderId="64" xfId="103" applyNumberFormat="1" applyFont="1" applyFill="1" applyBorder="1" applyAlignment="1">
      <alignment horizontal="center" vertical="center"/>
    </xf>
    <xf numFmtId="3" fontId="13" fillId="0" borderId="61" xfId="103" applyNumberFormat="1" applyFont="1" applyFill="1" applyBorder="1" applyAlignment="1">
      <alignment horizontal="center" vertical="center"/>
    </xf>
    <xf numFmtId="4" fontId="11" fillId="0" borderId="53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right" vertical="center" wrapText="1"/>
    </xf>
    <xf numFmtId="4" fontId="38" fillId="0" borderId="53" xfId="0" applyNumberFormat="1" applyFont="1" applyFill="1" applyBorder="1" applyAlignment="1">
      <alignment horizontal="right" vertical="center" wrapText="1"/>
    </xf>
    <xf numFmtId="3" fontId="41" fillId="0" borderId="6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3" fontId="43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38" fillId="0" borderId="0" xfId="103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/>
    </xf>
    <xf numFmtId="3" fontId="43" fillId="0" borderId="53" xfId="0" applyNumberFormat="1" applyFont="1" applyFill="1" applyBorder="1" applyAlignment="1">
      <alignment horizontal="center" vertical="center" wrapText="1"/>
    </xf>
    <xf numFmtId="0" fontId="16" fillId="0" borderId="53" xfId="103" applyFont="1" applyFill="1" applyBorder="1" applyAlignment="1">
      <alignment horizontal="center" vertical="center" wrapText="1"/>
    </xf>
    <xf numFmtId="0" fontId="41" fillId="0" borderId="0" xfId="103" applyFont="1" applyFill="1" applyBorder="1" applyAlignment="1">
      <alignment horizontal="center" vertical="center"/>
    </xf>
    <xf numFmtId="0" fontId="11" fillId="0" borderId="53" xfId="103" applyFont="1" applyFill="1" applyBorder="1" applyAlignment="1">
      <alignment horizontal="center" vertical="center" wrapText="1"/>
    </xf>
    <xf numFmtId="0" fontId="11" fillId="0" borderId="53" xfId="103" applyFont="1" applyFill="1" applyBorder="1" applyAlignment="1">
      <alignment horizontal="center" vertical="center"/>
    </xf>
    <xf numFmtId="0" fontId="11" fillId="0" borderId="55" xfId="103" applyFont="1" applyFill="1" applyBorder="1" applyAlignment="1">
      <alignment horizontal="center" vertical="center" wrapText="1"/>
    </xf>
    <xf numFmtId="0" fontId="11" fillId="0" borderId="55" xfId="103" applyFont="1" applyFill="1" applyBorder="1" applyAlignment="1">
      <alignment horizontal="center" vertical="center"/>
    </xf>
    <xf numFmtId="0" fontId="16" fillId="0" borderId="55" xfId="103" applyFont="1" applyFill="1" applyBorder="1" applyAlignment="1">
      <alignment horizontal="center" vertical="center" wrapText="1"/>
    </xf>
    <xf numFmtId="3" fontId="41" fillId="0" borderId="65" xfId="0" applyNumberFormat="1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6" fillId="0" borderId="53" xfId="103" applyFont="1" applyBorder="1" applyAlignment="1">
      <alignment horizontal="center" vertical="center" wrapText="1"/>
    </xf>
    <xf numFmtId="0" fontId="11" fillId="0" borderId="53" xfId="103" applyFont="1" applyBorder="1" applyAlignment="1">
      <alignment horizontal="center" vertical="center" wrapText="1"/>
    </xf>
    <xf numFmtId="0" fontId="11" fillId="0" borderId="26" xfId="103" applyFont="1" applyBorder="1" applyAlignment="1">
      <alignment horizontal="center" vertical="center" wrapText="1"/>
    </xf>
    <xf numFmtId="0" fontId="11" fillId="0" borderId="27" xfId="103" applyFont="1" applyBorder="1" applyAlignment="1">
      <alignment horizontal="center" vertical="center" wrapText="1"/>
    </xf>
    <xf numFmtId="0" fontId="11" fillId="0" borderId="68" xfId="103" applyFont="1" applyBorder="1" applyAlignment="1">
      <alignment horizontal="center" vertical="center" wrapText="1"/>
    </xf>
    <xf numFmtId="0" fontId="11" fillId="0" borderId="16" xfId="103" applyFont="1" applyFill="1" applyBorder="1" applyAlignment="1">
      <alignment horizontal="center" vertical="center"/>
    </xf>
    <xf numFmtId="0" fontId="11" fillId="0" borderId="18" xfId="103" applyFont="1" applyFill="1" applyBorder="1" applyAlignment="1">
      <alignment horizontal="center" vertical="center"/>
    </xf>
    <xf numFmtId="0" fontId="11" fillId="0" borderId="16" xfId="103" applyFont="1" applyFill="1" applyBorder="1" applyAlignment="1">
      <alignment horizontal="center" vertical="center" wrapText="1"/>
    </xf>
    <xf numFmtId="0" fontId="11" fillId="0" borderId="18" xfId="103" applyFont="1" applyFill="1" applyBorder="1" applyAlignment="1">
      <alignment horizontal="center" vertical="center" wrapText="1"/>
    </xf>
    <xf numFmtId="0" fontId="16" fillId="0" borderId="14" xfId="103" applyFont="1" applyFill="1" applyBorder="1" applyAlignment="1">
      <alignment horizontal="center" vertical="center" wrapText="1"/>
    </xf>
    <xf numFmtId="0" fontId="16" fillId="0" borderId="45" xfId="103" applyFont="1" applyFill="1" applyBorder="1" applyAlignment="1">
      <alignment horizontal="center" vertical="center" wrapText="1"/>
    </xf>
    <xf numFmtId="0" fontId="11" fillId="0" borderId="24" xfId="103" applyFont="1" applyFill="1" applyBorder="1" applyAlignment="1">
      <alignment horizontal="center" vertical="center"/>
    </xf>
    <xf numFmtId="0" fontId="11" fillId="0" borderId="25" xfId="103" applyFont="1" applyFill="1" applyBorder="1" applyAlignment="1">
      <alignment horizontal="center" vertical="center"/>
    </xf>
    <xf numFmtId="0" fontId="11" fillId="0" borderId="39" xfId="103" applyFont="1" applyFill="1" applyBorder="1" applyAlignment="1">
      <alignment horizontal="center" vertical="center"/>
    </xf>
    <xf numFmtId="0" fontId="16" fillId="0" borderId="24" xfId="103" applyFont="1" applyFill="1" applyBorder="1" applyAlignment="1">
      <alignment horizontal="center" vertical="center" wrapText="1"/>
    </xf>
    <xf numFmtId="0" fontId="16" fillId="0" borderId="25" xfId="103" applyFont="1" applyFill="1" applyBorder="1" applyAlignment="1">
      <alignment horizontal="center" vertical="center" wrapText="1"/>
    </xf>
    <xf numFmtId="0" fontId="11" fillId="0" borderId="25" xfId="103" applyFont="1" applyBorder="1" applyAlignment="1">
      <alignment horizontal="center"/>
    </xf>
    <xf numFmtId="0" fontId="11" fillId="0" borderId="39" xfId="103" applyFont="1" applyBorder="1" applyAlignment="1">
      <alignment horizontal="center"/>
    </xf>
    <xf numFmtId="0" fontId="46" fillId="0" borderId="44" xfId="103" applyFont="1" applyFill="1" applyBorder="1" applyAlignment="1">
      <alignment horizontal="center" vertical="top" wrapText="1"/>
    </xf>
    <xf numFmtId="0" fontId="46" fillId="0" borderId="45" xfId="103" applyFont="1" applyFill="1" applyBorder="1" applyAlignment="1">
      <alignment horizontal="center" vertical="top" wrapText="1"/>
    </xf>
    <xf numFmtId="0" fontId="16" fillId="0" borderId="5" xfId="103" applyFont="1" applyBorder="1" applyAlignment="1">
      <alignment horizontal="center" vertical="center" wrapText="1"/>
    </xf>
    <xf numFmtId="0" fontId="16" fillId="0" borderId="22" xfId="103" applyFont="1" applyBorder="1" applyAlignment="1">
      <alignment horizontal="center" vertical="center" wrapText="1"/>
    </xf>
    <xf numFmtId="0" fontId="16" fillId="0" borderId="12" xfId="103" applyFont="1" applyBorder="1" applyAlignment="1">
      <alignment horizontal="center" vertical="center" wrapText="1"/>
    </xf>
    <xf numFmtId="0" fontId="16" fillId="0" borderId="47" xfId="103" applyFont="1" applyBorder="1" applyAlignment="1">
      <alignment horizontal="center" vertical="center" wrapText="1"/>
    </xf>
    <xf numFmtId="0" fontId="16" fillId="0" borderId="13" xfId="103" applyFont="1" applyBorder="1" applyAlignment="1">
      <alignment horizontal="center" vertical="center" wrapText="1"/>
    </xf>
    <xf numFmtId="0" fontId="16" fillId="0" borderId="30" xfId="103" applyFont="1" applyBorder="1" applyAlignment="1">
      <alignment horizontal="center" vertical="center" wrapText="1"/>
    </xf>
    <xf numFmtId="0" fontId="16" fillId="0" borderId="29" xfId="103" applyFont="1" applyFill="1" applyBorder="1" applyAlignment="1">
      <alignment horizontal="center" vertical="center" wrapText="1"/>
    </xf>
    <xf numFmtId="0" fontId="11" fillId="0" borderId="26" xfId="103" applyFont="1" applyFill="1" applyBorder="1" applyAlignment="1">
      <alignment horizontal="center" vertical="center" wrapText="1"/>
    </xf>
    <xf numFmtId="0" fontId="11" fillId="0" borderId="27" xfId="103" applyFont="1" applyFill="1" applyBorder="1" applyAlignment="1">
      <alignment horizontal="center" vertical="center" wrapText="1"/>
    </xf>
    <xf numFmtId="0" fontId="11" fillId="0" borderId="43" xfId="103" applyFont="1" applyFill="1" applyBorder="1" applyAlignment="1">
      <alignment horizontal="center" vertical="center"/>
    </xf>
    <xf numFmtId="0" fontId="11" fillId="0" borderId="43" xfId="103" applyFont="1" applyFill="1" applyBorder="1" applyAlignment="1">
      <alignment horizontal="center" vertical="center" wrapText="1"/>
    </xf>
    <xf numFmtId="0" fontId="11" fillId="0" borderId="25" xfId="103" applyFont="1" applyFill="1" applyBorder="1" applyAlignment="1">
      <alignment horizontal="center"/>
    </xf>
    <xf numFmtId="0" fontId="11" fillId="0" borderId="39" xfId="103" applyFont="1" applyFill="1" applyBorder="1" applyAlignment="1">
      <alignment horizontal="center"/>
    </xf>
    <xf numFmtId="0" fontId="11" fillId="0" borderId="5" xfId="103" applyFont="1" applyFill="1" applyBorder="1" applyAlignment="1">
      <alignment horizontal="center" vertical="center"/>
    </xf>
    <xf numFmtId="0" fontId="11" fillId="0" borderId="12" xfId="103" applyFont="1" applyFill="1" applyBorder="1" applyAlignment="1">
      <alignment horizontal="center" vertical="center"/>
    </xf>
    <xf numFmtId="0" fontId="11" fillId="0" borderId="28" xfId="103" applyFont="1" applyFill="1" applyBorder="1" applyAlignment="1">
      <alignment horizontal="center" vertical="center"/>
    </xf>
    <xf numFmtId="0" fontId="11" fillId="0" borderId="34" xfId="103" applyFont="1" applyFill="1" applyBorder="1" applyAlignment="1">
      <alignment horizontal="center" vertical="center"/>
    </xf>
    <xf numFmtId="0" fontId="16" fillId="0" borderId="12" xfId="103" applyFont="1" applyFill="1" applyBorder="1" applyAlignment="1">
      <alignment horizontal="center" vertical="center" wrapText="1"/>
    </xf>
    <xf numFmtId="0" fontId="16" fillId="0" borderId="34" xfId="103" applyFont="1" applyFill="1" applyBorder="1" applyAlignment="1">
      <alignment horizontal="center" vertical="center" wrapText="1"/>
    </xf>
    <xf numFmtId="0" fontId="11" fillId="0" borderId="12" xfId="103" applyFont="1" applyFill="1" applyBorder="1" applyAlignment="1">
      <alignment horizontal="center" vertical="center" wrapText="1"/>
    </xf>
    <xf numFmtId="0" fontId="11" fillId="0" borderId="34" xfId="103" applyFont="1" applyFill="1" applyBorder="1" applyAlignment="1">
      <alignment horizontal="center" vertical="center" wrapText="1"/>
    </xf>
    <xf numFmtId="0" fontId="11" fillId="0" borderId="14" xfId="103" applyFont="1" applyFill="1" applyBorder="1" applyAlignment="1">
      <alignment horizontal="center" vertical="center"/>
    </xf>
    <xf numFmtId="0" fontId="11" fillId="0" borderId="45" xfId="103" applyFont="1" applyFill="1" applyBorder="1" applyAlignment="1">
      <alignment horizontal="center" vertical="center"/>
    </xf>
    <xf numFmtId="0" fontId="11" fillId="0" borderId="22" xfId="103" applyFont="1" applyFill="1" applyBorder="1" applyAlignment="1">
      <alignment horizontal="center" vertical="center" wrapText="1"/>
    </xf>
    <xf numFmtId="0" fontId="11" fillId="0" borderId="47" xfId="103" applyFont="1" applyFill="1" applyBorder="1" applyAlignment="1">
      <alignment horizontal="center" vertical="center"/>
    </xf>
    <xf numFmtId="0" fontId="11" fillId="0" borderId="47" xfId="103" applyFont="1" applyFill="1" applyBorder="1" applyAlignment="1">
      <alignment horizontal="center" vertical="center" wrapText="1"/>
    </xf>
    <xf numFmtId="0" fontId="11" fillId="0" borderId="5" xfId="103" applyFont="1" applyBorder="1" applyAlignment="1">
      <alignment horizontal="center" vertical="center"/>
    </xf>
    <xf numFmtId="0" fontId="11" fillId="0" borderId="12" xfId="103" applyFont="1" applyBorder="1" applyAlignment="1">
      <alignment horizontal="center" vertical="center"/>
    </xf>
    <xf numFmtId="0" fontId="11" fillId="0" borderId="27" xfId="103" applyFont="1" applyBorder="1" applyAlignment="1">
      <alignment horizontal="center" vertical="center"/>
    </xf>
    <xf numFmtId="0" fontId="11" fillId="0" borderId="18" xfId="103" applyFont="1" applyBorder="1" applyAlignment="1">
      <alignment horizontal="center" vertical="center"/>
    </xf>
    <xf numFmtId="0" fontId="16" fillId="0" borderId="18" xfId="103" applyFont="1" applyBorder="1" applyAlignment="1">
      <alignment horizontal="center" vertical="center" wrapText="1"/>
    </xf>
    <xf numFmtId="0" fontId="11" fillId="0" borderId="18" xfId="103" applyFont="1" applyBorder="1" applyAlignment="1">
      <alignment horizontal="center" vertical="center" wrapText="1"/>
    </xf>
    <xf numFmtId="0" fontId="11" fillId="0" borderId="28" xfId="103" applyFont="1" applyBorder="1" applyAlignment="1">
      <alignment horizontal="center" vertical="center" wrapText="1"/>
    </xf>
    <xf numFmtId="0" fontId="11" fillId="0" borderId="34" xfId="103" applyFont="1" applyBorder="1" applyAlignment="1">
      <alignment horizontal="center" vertical="center" wrapText="1"/>
    </xf>
    <xf numFmtId="0" fontId="16" fillId="0" borderId="34" xfId="103" applyFont="1" applyBorder="1" applyAlignment="1">
      <alignment horizontal="center" vertical="center" wrapText="1"/>
    </xf>
    <xf numFmtId="0" fontId="12" fillId="0" borderId="53" xfId="103" applyFont="1" applyBorder="1" applyAlignment="1">
      <alignment horizontal="center" vertical="center"/>
    </xf>
    <xf numFmtId="0" fontId="8" fillId="0" borderId="53" xfId="103" applyFont="1" applyBorder="1" applyAlignment="1">
      <alignment horizontal="center" vertical="center" wrapText="1"/>
    </xf>
    <xf numFmtId="0" fontId="12" fillId="0" borderId="53" xfId="103" applyFont="1" applyBorder="1" applyAlignment="1">
      <alignment horizontal="center" vertical="center" wrapText="1"/>
    </xf>
    <xf numFmtId="0" fontId="11" fillId="0" borderId="56" xfId="103" applyFont="1" applyFill="1" applyBorder="1" applyAlignment="1">
      <alignment horizontal="center" vertical="center" wrapText="1"/>
    </xf>
    <xf numFmtId="0" fontId="11" fillId="0" borderId="64" xfId="103" applyFont="1" applyFill="1" applyBorder="1" applyAlignment="1">
      <alignment horizontal="center" vertical="center" wrapText="1"/>
    </xf>
    <xf numFmtId="0" fontId="11" fillId="0" borderId="6" xfId="103" applyFont="1" applyFill="1" applyBorder="1" applyAlignment="1">
      <alignment horizontal="center" vertical="center" wrapText="1"/>
    </xf>
    <xf numFmtId="0" fontId="11" fillId="0" borderId="10" xfId="103" applyFont="1" applyFill="1" applyBorder="1" applyAlignment="1">
      <alignment horizontal="center" vertical="center" wrapText="1"/>
    </xf>
    <xf numFmtId="0" fontId="16" fillId="0" borderId="26" xfId="103" applyFont="1" applyFill="1" applyBorder="1" applyAlignment="1">
      <alignment horizontal="center" vertical="center" wrapText="1"/>
    </xf>
    <xf numFmtId="0" fontId="43" fillId="0" borderId="25" xfId="103" applyFont="1" applyFill="1" applyBorder="1" applyAlignment="1">
      <alignment horizontal="center" vertical="center" wrapText="1"/>
    </xf>
    <xf numFmtId="0" fontId="43" fillId="0" borderId="39" xfId="103" applyFont="1" applyFill="1" applyBorder="1" applyAlignment="1">
      <alignment horizontal="center" vertical="center" wrapText="1"/>
    </xf>
    <xf numFmtId="0" fontId="11" fillId="0" borderId="31" xfId="103" applyFont="1" applyBorder="1" applyAlignment="1">
      <alignment horizontal="left"/>
    </xf>
    <xf numFmtId="0" fontId="11" fillId="0" borderId="36" xfId="103" applyFont="1" applyBorder="1" applyAlignment="1">
      <alignment horizontal="left"/>
    </xf>
    <xf numFmtId="0" fontId="11" fillId="0" borderId="35" xfId="103" applyFont="1" applyBorder="1" applyAlignment="1">
      <alignment horizontal="left"/>
    </xf>
    <xf numFmtId="0" fontId="11" fillId="0" borderId="41" xfId="103" applyFont="1" applyBorder="1" applyAlignment="1">
      <alignment horizontal="left"/>
    </xf>
    <xf numFmtId="0" fontId="11" fillId="0" borderId="23" xfId="103" applyFont="1" applyFill="1" applyBorder="1" applyAlignment="1">
      <alignment horizontal="center" vertical="center"/>
    </xf>
    <xf numFmtId="0" fontId="11" fillId="0" borderId="37" xfId="103" applyFont="1" applyFill="1" applyBorder="1" applyAlignment="1">
      <alignment horizontal="center" vertical="center"/>
    </xf>
    <xf numFmtId="0" fontId="11" fillId="0" borderId="38" xfId="103" applyFont="1" applyFill="1" applyBorder="1" applyAlignment="1">
      <alignment horizontal="center" vertical="center"/>
    </xf>
    <xf numFmtId="0" fontId="11" fillId="0" borderId="5" xfId="103" applyFont="1" applyBorder="1" applyAlignment="1">
      <alignment horizontal="center" vertical="center" wrapText="1"/>
    </xf>
    <xf numFmtId="0" fontId="11" fillId="0" borderId="12" xfId="103" applyFont="1" applyBorder="1" applyAlignment="1">
      <alignment horizontal="center" vertical="center" wrapText="1"/>
    </xf>
    <xf numFmtId="0" fontId="11" fillId="0" borderId="13" xfId="103" applyFont="1" applyBorder="1" applyAlignment="1">
      <alignment horizontal="left"/>
    </xf>
    <xf numFmtId="0" fontId="11" fillId="0" borderId="40" xfId="103" applyFont="1" applyBorder="1" applyAlignment="1">
      <alignment horizontal="left"/>
    </xf>
    <xf numFmtId="0" fontId="11" fillId="0" borderId="28" xfId="103" applyFont="1" applyFill="1" applyBorder="1" applyAlignment="1">
      <alignment horizontal="center" vertical="center" wrapText="1"/>
    </xf>
    <xf numFmtId="0" fontId="11" fillId="0" borderId="18" xfId="103" applyFont="1" applyFill="1" applyBorder="1" applyAlignment="1">
      <alignment horizontal="center"/>
    </xf>
    <xf numFmtId="3" fontId="11" fillId="0" borderId="53" xfId="103" applyNumberFormat="1" applyFont="1" applyFill="1" applyBorder="1" applyAlignment="1">
      <alignment horizontal="center" vertical="center"/>
    </xf>
    <xf numFmtId="0" fontId="11" fillId="0" borderId="27" xfId="103" applyFont="1" applyFill="1" applyBorder="1" applyAlignment="1">
      <alignment horizontal="center" vertical="center"/>
    </xf>
    <xf numFmtId="0" fontId="16" fillId="0" borderId="58" xfId="103" applyFont="1" applyFill="1" applyBorder="1" applyAlignment="1">
      <alignment horizontal="center" vertical="center" wrapText="1"/>
    </xf>
    <xf numFmtId="0" fontId="16" fillId="0" borderId="60" xfId="103" applyFont="1" applyFill="1" applyBorder="1" applyAlignment="1">
      <alignment horizontal="center" vertical="center" wrapText="1"/>
    </xf>
    <xf numFmtId="0" fontId="16" fillId="0" borderId="51" xfId="103" applyFont="1" applyFill="1" applyBorder="1" applyAlignment="1">
      <alignment horizontal="center" vertical="center" wrapText="1"/>
    </xf>
    <xf numFmtId="0" fontId="16" fillId="0" borderId="42" xfId="103" applyFont="1" applyFill="1" applyBorder="1" applyAlignment="1">
      <alignment horizontal="center" vertical="center" wrapText="1"/>
    </xf>
    <xf numFmtId="0" fontId="13" fillId="2" borderId="0" xfId="103" applyFont="1" applyFill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3" fontId="11" fillId="0" borderId="0" xfId="0" applyNumberFormat="1" applyFont="1" applyFill="1" applyAlignment="1">
      <alignment horizontal="center"/>
    </xf>
    <xf numFmtId="3" fontId="41" fillId="0" borderId="53" xfId="0" applyNumberFormat="1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11" fillId="0" borderId="55" xfId="103" applyNumberFormat="1" applyFont="1" applyFill="1" applyBorder="1" applyAlignment="1">
      <alignment horizontal="center" vertical="center" wrapText="1"/>
    </xf>
    <xf numFmtId="3" fontId="11" fillId="0" borderId="43" xfId="103" applyNumberFormat="1" applyFont="1" applyFill="1" applyBorder="1" applyAlignment="1">
      <alignment horizontal="center" vertical="center" wrapText="1"/>
    </xf>
    <xf numFmtId="0" fontId="11" fillId="0" borderId="53" xfId="103" applyFont="1" applyBorder="1" applyAlignment="1">
      <alignment horizontal="center" vertical="center"/>
    </xf>
    <xf numFmtId="0" fontId="46" fillId="0" borderId="53" xfId="103" applyFont="1" applyFill="1" applyBorder="1" applyAlignment="1">
      <alignment horizontal="center" vertical="top" wrapText="1"/>
    </xf>
    <xf numFmtId="0" fontId="11" fillId="0" borderId="58" xfId="103" applyFont="1" applyFill="1" applyBorder="1" applyAlignment="1">
      <alignment horizontal="center" vertical="center"/>
    </xf>
    <xf numFmtId="0" fontId="38" fillId="0" borderId="53" xfId="103" applyFont="1" applyFill="1" applyBorder="1" applyAlignment="1">
      <alignment horizontal="center" vertical="center" wrapText="1"/>
    </xf>
    <xf numFmtId="0" fontId="16" fillId="0" borderId="11" xfId="103" applyFont="1" applyFill="1" applyBorder="1" applyAlignment="1">
      <alignment horizontal="center" vertical="center" wrapText="1"/>
    </xf>
    <xf numFmtId="0" fontId="16" fillId="0" borderId="63" xfId="103" applyFont="1" applyFill="1" applyBorder="1" applyAlignment="1">
      <alignment horizontal="center" vertical="center" wrapText="1"/>
    </xf>
    <xf numFmtId="0" fontId="11" fillId="0" borderId="53" xfId="103" applyFont="1" applyFill="1" applyBorder="1" applyAlignment="1">
      <alignment horizontal="center"/>
    </xf>
    <xf numFmtId="0" fontId="11" fillId="0" borderId="58" xfId="103" applyFont="1" applyFill="1" applyBorder="1" applyAlignment="1">
      <alignment horizontal="center"/>
    </xf>
    <xf numFmtId="0" fontId="11" fillId="0" borderId="62" xfId="103" applyFont="1" applyBorder="1" applyAlignment="1">
      <alignment horizontal="center" vertical="center" wrapText="1"/>
    </xf>
    <xf numFmtId="0" fontId="47" fillId="0" borderId="53" xfId="103" applyFont="1" applyFill="1" applyBorder="1" applyAlignment="1">
      <alignment horizontal="center" vertical="center" wrapText="1"/>
    </xf>
    <xf numFmtId="0" fontId="8" fillId="0" borderId="53" xfId="103" applyFont="1" applyFill="1" applyBorder="1" applyAlignment="1">
      <alignment horizontal="center" vertical="center" wrapText="1"/>
    </xf>
    <xf numFmtId="0" fontId="12" fillId="0" borderId="53" xfId="103" applyFont="1" applyFill="1" applyBorder="1" applyAlignment="1">
      <alignment horizontal="center" vertical="center" wrapText="1"/>
    </xf>
    <xf numFmtId="0" fontId="11" fillId="0" borderId="58" xfId="103" applyFont="1" applyFill="1" applyBorder="1" applyAlignment="1">
      <alignment horizontal="center" vertical="center" wrapText="1"/>
    </xf>
    <xf numFmtId="0" fontId="43" fillId="0" borderId="53" xfId="103" applyFont="1" applyFill="1" applyBorder="1" applyAlignment="1">
      <alignment horizontal="center" vertical="center" wrapText="1"/>
    </xf>
    <xf numFmtId="0" fontId="12" fillId="0" borderId="53" xfId="103" applyFont="1" applyFill="1" applyBorder="1" applyAlignment="1">
      <alignment horizontal="center" vertical="center"/>
    </xf>
  </cellXfs>
  <cellStyles count="199">
    <cellStyle name="_!!! отчетные Форматы минэнерго к ИП 2011 (1.11.10)" xfId="54"/>
    <cellStyle name="_EKSPERT" xfId="63"/>
    <cellStyle name="_амортизация 2007-2008" xfId="64"/>
    <cellStyle name="_Книга1" xfId="65"/>
    <cellStyle name="_Книга1_Копия АРМ_БП_РСК_V10 0_20100213" xfId="66"/>
    <cellStyle name="_Расчет на 2008 год" xfId="67"/>
    <cellStyle name="_Расчет платы НПС-2" xfId="68"/>
    <cellStyle name="_Расчет платы НПС-2_НПС 2 (апрель)" xfId="69"/>
    <cellStyle name="_СЭИ Программа ПР на 09-11г от 26.10.2008г 12-45 " xfId="70"/>
    <cellStyle name="_шаблон сети от системщиков(дима)" xfId="71"/>
    <cellStyle name="1" xfId="72"/>
    <cellStyle name="1_EKSPERT" xfId="73"/>
    <cellStyle name="Comma [0]_laroux" xfId="74"/>
    <cellStyle name="Comma_laroux" xfId="75"/>
    <cellStyle name="Currency [0]" xfId="76"/>
    <cellStyle name="Currency_laroux" xfId="77"/>
    <cellStyle name="Normal" xfId="153"/>
    <cellStyle name="Normal1" xfId="78"/>
    <cellStyle name="Note 4" xfId="79"/>
    <cellStyle name="Note 4 2" xfId="176"/>
    <cellStyle name="Note 4 3" xfId="177"/>
    <cellStyle name="Price_Body" xfId="80"/>
    <cellStyle name="Беззащитный" xfId="81"/>
    <cellStyle name="Беззащитный 2" xfId="178"/>
    <cellStyle name="Беззащитный 3" xfId="179"/>
    <cellStyle name="Заголовок" xfId="82"/>
    <cellStyle name="ЗаголовокСтолбца" xfId="83"/>
    <cellStyle name="Защитный" xfId="84"/>
    <cellStyle name="Защитный 2" xfId="180"/>
    <cellStyle name="Защитный 3" xfId="181"/>
    <cellStyle name="Значение" xfId="85"/>
    <cellStyle name="Итоги" xfId="86"/>
    <cellStyle name="ЛокСмета" xfId="87"/>
    <cellStyle name="ЛокСмета 2" xfId="154"/>
    <cellStyle name="ЛокСмета 2 2" xfId="182"/>
    <cellStyle name="ЛокСмета 3" xfId="155"/>
    <cellStyle name="ЛокСмета 3 2" xfId="183"/>
    <cellStyle name="ЛокСмета 4" xfId="184"/>
    <cellStyle name="Мой заголовок" xfId="88"/>
    <cellStyle name="Мой заголовок листа" xfId="89"/>
    <cellStyle name="Мои наименования показателей" xfId="90"/>
    <cellStyle name="Обычнsй" xfId="91"/>
    <cellStyle name="Обычный" xfId="0" builtinId="0"/>
    <cellStyle name="Обычный 10" xfId="1"/>
    <cellStyle name="Обычный 10 2" xfId="92"/>
    <cellStyle name="Обычный 10 5" xfId="93"/>
    <cellStyle name="Обычный 106" xfId="94"/>
    <cellStyle name="Обычный 108" xfId="95"/>
    <cellStyle name="Обычный 11" xfId="2"/>
    <cellStyle name="Обычный 11 2" xfId="96"/>
    <cellStyle name="Обычный 12" xfId="97"/>
    <cellStyle name="Обычный 12 2" xfId="98"/>
    <cellStyle name="Обычный 13" xfId="99"/>
    <cellStyle name="Обычный 133" xfId="3"/>
    <cellStyle name="Обычный 14" xfId="100"/>
    <cellStyle name="Обычный 140" xfId="4"/>
    <cellStyle name="Обычный 144" xfId="5"/>
    <cellStyle name="Обычный 15" xfId="101"/>
    <cellStyle name="Обычный 151" xfId="6"/>
    <cellStyle name="Обычный 154" xfId="7"/>
    <cellStyle name="Обычный 16" xfId="102"/>
    <cellStyle name="Обычный 168" xfId="8"/>
    <cellStyle name="Обычный 17" xfId="103"/>
    <cellStyle name="Обычный 17 2" xfId="104"/>
    <cellStyle name="Обычный 17 2 2" xfId="105"/>
    <cellStyle name="Обычный 17 2 2 2" xfId="156"/>
    <cellStyle name="Обычный 17 2 3" xfId="157"/>
    <cellStyle name="Обычный 17 3" xfId="106"/>
    <cellStyle name="Обычный 17 3 2" xfId="190"/>
    <cellStyle name="Обычный 17 4" xfId="198"/>
    <cellStyle name="Обычный 172" xfId="9"/>
    <cellStyle name="Обычный 179" xfId="10"/>
    <cellStyle name="Обычный 18" xfId="107"/>
    <cellStyle name="Обычный 18 2" xfId="108"/>
    <cellStyle name="Обычный 18 2 2" xfId="158"/>
    <cellStyle name="Обычный 18 3" xfId="159"/>
    <cellStyle name="Обычный 183" xfId="11"/>
    <cellStyle name="Обычный 19" xfId="109"/>
    <cellStyle name="Обычный 2" xfId="12"/>
    <cellStyle name="Обычный 2 10" xfId="13"/>
    <cellStyle name="Обычный 2 11" xfId="14"/>
    <cellStyle name="Обычный 2 2" xfId="15"/>
    <cellStyle name="Обычный 2 2 19" xfId="110"/>
    <cellStyle name="Обычный 2 2 2" xfId="16"/>
    <cellStyle name="Обычный 2 2 2 2" xfId="111"/>
    <cellStyle name="Обычный 2 2 3" xfId="112"/>
    <cellStyle name="Обычный 2 2_Копия Приложение_4-10_07 10 2014(ИПЦ 67%)!!!! испр" xfId="113"/>
    <cellStyle name="Обычный 2 22" xfId="17"/>
    <cellStyle name="Обычный 2 24" xfId="18"/>
    <cellStyle name="Обычный 2 26" xfId="19"/>
    <cellStyle name="Обычный 2 26 2" xfId="114"/>
    <cellStyle name="Обычный 2 29" xfId="20"/>
    <cellStyle name="Обычный 2 3" xfId="21"/>
    <cellStyle name="Обычный 2 3 2" xfId="115"/>
    <cellStyle name="Обычный 2 3_ТП 2014 (3)" xfId="116"/>
    <cellStyle name="Обычный 2 31" xfId="22"/>
    <cellStyle name="Обычный 2 34" xfId="23"/>
    <cellStyle name="Обычный 2 38" xfId="24"/>
    <cellStyle name="Обычный 2 4" xfId="60"/>
    <cellStyle name="Обычный 2 40" xfId="25"/>
    <cellStyle name="Обычный 2 43" xfId="26"/>
    <cellStyle name="Обычный 2 49" xfId="27"/>
    <cellStyle name="Обычный 2 5" xfId="28"/>
    <cellStyle name="Обычный 2 53" xfId="29"/>
    <cellStyle name="Обычный 2 56" xfId="30"/>
    <cellStyle name="Обычный 2 57" xfId="31"/>
    <cellStyle name="Обычный 2 60" xfId="32"/>
    <cellStyle name="Обычный 2 65" xfId="33"/>
    <cellStyle name="Обычный 2 66" xfId="34"/>
    <cellStyle name="Обычный 2 7" xfId="35"/>
    <cellStyle name="Обычный 2 70" xfId="36"/>
    <cellStyle name="Обычный 2 71" xfId="37"/>
    <cellStyle name="Обычный 2 74" xfId="38"/>
    <cellStyle name="Обычный 2 77" xfId="39"/>
    <cellStyle name="Обычный 2_Заключенные ДТП СЭС 2008 год" xfId="40"/>
    <cellStyle name="Обычный 20" xfId="117"/>
    <cellStyle name="Обычный 20 2" xfId="160"/>
    <cellStyle name="Обычный 20 3" xfId="191"/>
    <cellStyle name="Обычный 21" xfId="118"/>
    <cellStyle name="Обычный 22" xfId="119"/>
    <cellStyle name="Обычный 23" xfId="161"/>
    <cellStyle name="Обычный 24" xfId="162"/>
    <cellStyle name="Обычный 25" xfId="163"/>
    <cellStyle name="Обычный 26" xfId="164"/>
    <cellStyle name="Обычный 27" xfId="192"/>
    <cellStyle name="Обычный 28" xfId="195"/>
    <cellStyle name="Обычный 29" xfId="196"/>
    <cellStyle name="Обычный 3" xfId="41"/>
    <cellStyle name="Обычный 3 2" xfId="120"/>
    <cellStyle name="Обычный 3 3" xfId="121"/>
    <cellStyle name="Обычный 4" xfId="42"/>
    <cellStyle name="Обычный 4 2" xfId="122"/>
    <cellStyle name="Обычный 4 3" xfId="123"/>
    <cellStyle name="Обычный 4 4" xfId="165"/>
    <cellStyle name="Обычный 5" xfId="58"/>
    <cellStyle name="Обычный 5 2" xfId="124"/>
    <cellStyle name="Обычный 5 3" xfId="61"/>
    <cellStyle name="Обычный 5 3 2" xfId="193"/>
    <cellStyle name="Обычный 5 3 3" xfId="197"/>
    <cellStyle name="Обычный 51" xfId="43"/>
    <cellStyle name="Обычный 6" xfId="57"/>
    <cellStyle name="Обычный 6 2" xfId="125"/>
    <cellStyle name="Обычный 66" xfId="44"/>
    <cellStyle name="Обычный 7" xfId="126"/>
    <cellStyle name="Обычный 7 2" xfId="127"/>
    <cellStyle name="Обычный 76" xfId="45"/>
    <cellStyle name="Обычный 8" xfId="46"/>
    <cellStyle name="Обычный 8 2" xfId="128"/>
    <cellStyle name="Обычный 81" xfId="47"/>
    <cellStyle name="Обычный 83" xfId="48"/>
    <cellStyle name="Обычный 9" xfId="49"/>
    <cellStyle name="Обычный 9 2" xfId="129"/>
    <cellStyle name="Обычный 96" xfId="50"/>
    <cellStyle name="Обычный_Приложение 8 (выпадающие)_на 2011 год_13 08 10" xfId="53"/>
    <cellStyle name="Перенос_слов" xfId="130"/>
    <cellStyle name="Процентный 2" xfId="55"/>
    <cellStyle name="Процентный 2 2" xfId="62"/>
    <cellStyle name="Процентный 2 2 2" xfId="166"/>
    <cellStyle name="Процентный 2 3" xfId="167"/>
    <cellStyle name="Процентный 3" xfId="56"/>
    <cellStyle name="Процентный 3 2" xfId="168"/>
    <cellStyle name="Процентный 4" xfId="131"/>
    <cellStyle name="Процентный 5" xfId="132"/>
    <cellStyle name="Процентный 6" xfId="133"/>
    <cellStyle name="Процентный 6 2" xfId="134"/>
    <cellStyle name="Процентный 6 2 2" xfId="169"/>
    <cellStyle name="Процентный 6 2 3" xfId="194"/>
    <cellStyle name="Процентный 6 3" xfId="170"/>
    <cellStyle name="Процентный 7" xfId="171"/>
    <cellStyle name="СводРасч" xfId="135"/>
    <cellStyle name="Стиль 1" xfId="51"/>
    <cellStyle name="Стиль 1 2" xfId="136"/>
    <cellStyle name="Стиль 1 3" xfId="137"/>
    <cellStyle name="Текстовый" xfId="138"/>
    <cellStyle name="Титул" xfId="139"/>
    <cellStyle name="Тысячи [0]_3Com" xfId="140"/>
    <cellStyle name="Тысячи_3Com" xfId="141"/>
    <cellStyle name="Финансовый 2" xfId="52"/>
    <cellStyle name="Финансовый 2 2" xfId="142"/>
    <cellStyle name="Финансовый 2 3" xfId="172"/>
    <cellStyle name="Финансовый 3" xfId="59"/>
    <cellStyle name="Финансовый 3 2" xfId="143"/>
    <cellStyle name="Финансовый 3 3" xfId="144"/>
    <cellStyle name="Финансовый 4" xfId="145"/>
    <cellStyle name="Финансовый 5" xfId="146"/>
    <cellStyle name="Финансовый 6" xfId="147"/>
    <cellStyle name="Формула" xfId="148"/>
    <cellStyle name="ФормулаВБ" xfId="149"/>
    <cellStyle name="ФормулаНаКонтроль" xfId="150"/>
    <cellStyle name="ФормулаНаКонтроль 2" xfId="151"/>
    <cellStyle name="ФормулаНаКонтроль 2 2" xfId="173"/>
    <cellStyle name="ФормулаНаКонтроль 2 2 2" xfId="185"/>
    <cellStyle name="ФормулаНаКонтроль 2 3" xfId="174"/>
    <cellStyle name="ФормулаНаКонтроль 2 3 2" xfId="186"/>
    <cellStyle name="ФормулаНаКонтроль 2 4" xfId="187"/>
    <cellStyle name="ФормулаНаКонтроль 3" xfId="175"/>
    <cellStyle name="ФормулаНаКонтроль 3 2" xfId="188"/>
    <cellStyle name="ФормулаНаКонтроль 4" xfId="189"/>
    <cellStyle name="Хвост" xfId="152"/>
  </cellStyles>
  <dxfs count="0"/>
  <tableStyles count="0" defaultTableStyle="TableStyleMedium2" defaultPivotStyle="PivotStyleLight16"/>
  <colors>
    <mruColors>
      <color rgb="FFFF00FF"/>
      <color rgb="FFCCFFCC"/>
      <color rgb="FFCCFFFF"/>
      <color rgb="FFFFFF99"/>
      <color rgb="FFFF99FF"/>
      <color rgb="FFFFCCFF"/>
      <color rgb="FFFFCCCC"/>
      <color rgb="FFCCEC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peopn\Local%20Settings\Temporary%20Internet%20Files\Content.IE5\A94KM31Q\Documents%20and%20Settings\&#1054;&#1083;&#1100;&#1075;&#1072;%20&#1048;&#1074;&#1072;&#1085;&#1086;&#1074;&#1085;&#1072;\&#1056;&#1072;&#1073;&#1086;&#1095;&#1080;&#1081;%20&#1089;&#1090;&#1086;&#1083;\&#1056;&#1072;&#1089;&#1095;&#1077;&#1090;%20&#1090;&#1072;&#1088;&#1080;&#1092;&#1086;&#1074;%20&#1085;&#1072;%202008%20&#1075;&#1086;&#1076;%20%20&#1074;&#1090;&#1086;&#1088;&#1080;&#1095;&#1085;&#1086;%2029.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tp2\&#1052;&#1086;&#1080;%20&#1076;&#1086;&#1082;&#1091;&#1084;&#1077;&#1085;&#1090;&#1099;\&#1044;&#1086;&#1082;&#1091;&#1084;&#1077;&#1085;&#1090;&#1099;\&#1050;&#1072;&#1083;&#1100;&#1082;&#1091;&#1083;&#1103;&#1094;&#1080;&#1080;\&#1050;&#1069;&#1059;&#1050;\&#1043;&#1045;&#1053;&#1045;&#1056;&#1040;&#1062;&#1048;&#1071;%20&#1056;&#1054;&#1057;&#1057;&#1048;&#1048;%20&#1045;&#1048;&#1040;&#1057;\&#1054;&#1040;&#1054;%20&#1050;&#1072;&#1089;&#1082;&#1072;&#1076;%20&#1053;&#1080;&#1078;&#1085;&#1077;-&#1063;&#1077;&#1088;&#1077;&#1082;&#1089;&#1082;&#1080;&#1093;%20&#1043;&#1069;&#1057;%20(&#1086;&#1089;&#1085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WINDOWS\&#1056;&#1072;&#1073;&#1086;&#1095;&#1080;&#1081;%20&#1089;&#1090;&#1086;&#1083;\&#1057;&#1084;&#1077;&#1090;&#1072;\NES\&#1042;&#1072;&#1082;&#1091;&#1091;&#1084;&#1085;&#1099;&#1081;%20&#1074;&#1099;&#1082;&#1083;&#1102;&#1095;&#1072;&#1090;&#1077;&#1083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69;&#1059;&#1050;/&#1043;&#1045;&#1053;&#1045;&#1056;&#1040;&#1062;&#1048;&#1071;%20&#1056;&#1054;&#1057;&#1057;&#1048;&#1048;%20&#1045;&#1048;&#1040;&#1057;/&#1054;&#1040;&#1054;%20&#1050;&#1072;&#1089;&#1082;&#1072;&#1076;%20&#1053;&#1080;&#1078;&#1085;&#1077;-&#1063;&#1077;&#1088;&#1077;&#1082;&#1089;&#1082;&#1080;&#1093;%20&#1043;&#1069;&#1057;%20(&#1086;&#1089;&#108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NES\&#1047;&#1072;&#1097;&#1080;&#1090;&#1072;%20&#1096;&#1080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&#1072;&#1084;&#1086;&#1088;&#1090;&#1080;&#1079;&#1072;&#1094;&#1080;&#1103;%202007-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1.17%20&#1089;&#1101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2;&#1086;&#1080;%20&#1076;&#1086;&#1082;&#1091;&#1084;&#1077;&#1085;&#1090;&#1099;\&#1056;&#1040;&#1057;&#1063;&#1045;&#1058;&#1067;%20&#1058;&#1040;&#1056;&#1048;&#1060;&#1054;&#1042;%20&#1053;&#1040;%202008%20&#1043;&#1054;&#1044;\&#1056;&#1040;&#1057;&#1063;&#1045;&#1058;%20&#1052;&#1054;&#1049;\&#1056;&#1072;&#1089;&#1095;&#1077;&#1090;%20&#1085;&#1072;%202008%20&#1075;&#1086;&#107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4;&#1073;&#1097;&#1080;&#1077;_&#1092;&#1072;&#1081;&#1083;&#1099;/&#1055;&#1069;&#1054;%20-%20&#1054;&#1090;&#1076;&#1077;&#1083;%20&#1090;&#1072;&#1088;&#1080;&#1092;&#1086;&#1086;&#1073;&#1088;&#1072;&#1079;&#1086;&#1074;&#1072;&#1085;&#1080;&#1103;/&#1044;&#1091;&#1073;&#1088;&#1086;&#1074;&#1072;/&#1058;&#1072;&#1088;&#1080;&#1092;&#1085;&#1099;&#1077;%20&#1076;&#1077;&#1083;&#1072;%20&#1087;&#1086;%20&#1058;&#1055;/&#1058;&#1044;%20&#1087;&#1086;%20&#1058;&#1055;%20&#1085;&#1072;%202017/&#1047;&#1072;&#1103;&#1074;&#1082;&#1072;_&#1074;_&#1056;&#1057;&#1058;_2016.10.28/&#1055;&#1088;&#1080;&#1083;._10-12_&#1050;&#1069;_2016.10.20_(&#1073;&#1072;&#1079;.&#1084;&#1086;&#1076;.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halkinmi/AppData/Local/Microsoft/Windows/Temporary%20Internet%20Files/Content.Outlook/LQT1YG80/&#1058;&#1072;&#1088;&#1080;&#1092;&#1085;&#1086;&#1077;%20&#1076;&#1077;&#1083;&#1086;%202016/&#1050;&#1086;&#1087;&#1080;&#1103;%20&#1055;&#1088;&#1080;&#1083;&#1086;&#1078;&#1077;&#1085;&#1080;&#1077;_3_&#1058;&#105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4;&#1099;&#1087;&#1072;&#1076;&#1072;&#1102;&#1097;&#1080;&#1077;/&#1042;&#1099;&#1087;&#1072;&#1076;&#1072;&#1102;&#1097;&#1080;&#1077;%202015/&#1050;&#1086;&#1087;&#1080;&#1103;%20&#1055;&#1088;&#1080;&#1083;&#1086;&#1078;&#1077;&#1085;&#1080;&#1103;%203%201-3%203%20&#1085;&#1072;%2016%2003%202015_&#1085;&#1072;%20&#1089;&#1086;&#1075;&#1083;&#1072;&#1089;&#1086;&#1074;&#1072;&#1085;&#1080;&#107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(08.10.07)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СБЫТ числ"/>
      <sheetName val="СБЫТ зарп"/>
      <sheetName val="СМУП  числ"/>
      <sheetName val="СМУП  зарп"/>
      <sheetName val="факт 2004"/>
      <sheetName val="расчет числ по ЖКХ"/>
      <sheetName val="приб на соц разв по ЖКХ"/>
      <sheetName val="ступень оплаты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титул (сб)"/>
      <sheetName val="1 (сб)"/>
      <sheetName val="2(сб)"/>
      <sheetName val="3 (сб)"/>
      <sheetName val="4(сб)"/>
      <sheetName val="5(сб)"/>
      <sheetName val="6(сб)"/>
      <sheetName val="7 (сб)"/>
      <sheetName val="8(сб)"/>
      <sheetName val="анализ роста к факту И (2)"/>
      <sheetName val="17_1"/>
      <sheetName val="18_2"/>
      <sheetName val="20_1"/>
      <sheetName val="21_3"/>
      <sheetName val="P2_1"/>
      <sheetName val="P2_2"/>
    </sheetNames>
    <sheetDataSet>
      <sheetData sheetId="0"/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Ставропольское муниципальное унитарное предприятие "Горэлектросеть"</v>
          </cell>
        </row>
        <row r="7">
          <cell r="A7" t="str">
            <v>Почтовый адрес:</v>
          </cell>
          <cell r="B7" t="str">
            <v>г. Ставрополь ул. Суворова,2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 xml:space="preserve"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03255048</v>
          </cell>
          <cell r="B12" t="str">
            <v>40.10.2</v>
          </cell>
          <cell r="C12" t="str">
            <v>11170</v>
          </cell>
          <cell r="D12" t="str">
            <v>07401366000</v>
          </cell>
          <cell r="E12" t="str">
            <v>49007</v>
          </cell>
          <cell r="F12" t="str">
            <v>42</v>
          </cell>
          <cell r="G12">
            <v>14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</sheetData>
      <sheetData sheetId="2">
        <row r="3">
          <cell r="A3" t="str">
            <v>Титульный лист РАСЧЕТ ТАРИФОВ НА УСЛУГИ ПО ПЕРЕДАЧЕ ЭЛЕКТРИЧЕСКОЙ ЭНЕРГИИ</v>
          </cell>
        </row>
      </sheetData>
      <sheetData sheetId="3">
        <row r="5"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ВН</v>
          </cell>
          <cell r="J5" t="str">
            <v>СН1</v>
          </cell>
          <cell r="K5" t="str">
            <v>СН2</v>
          </cell>
          <cell r="L5" t="str">
            <v>НН</v>
          </cell>
          <cell r="M5" t="str">
            <v>ВН</v>
          </cell>
          <cell r="N5" t="str">
            <v>СН1</v>
          </cell>
          <cell r="O5" t="str">
            <v>СН2</v>
          </cell>
          <cell r="P5" t="str">
            <v>НН</v>
          </cell>
          <cell r="Q5" t="str">
            <v>ВН</v>
          </cell>
          <cell r="R5" t="str">
            <v>СН1</v>
          </cell>
          <cell r="S5" t="str">
            <v>СН2</v>
          </cell>
          <cell r="T5" t="str">
            <v>НН</v>
          </cell>
          <cell r="U5" t="str">
            <v>ВН</v>
          </cell>
          <cell r="V5" t="str">
            <v>СН1</v>
          </cell>
          <cell r="W5" t="str">
            <v>СН2</v>
          </cell>
          <cell r="X5" t="str">
            <v>НН</v>
          </cell>
        </row>
        <row r="6">
          <cell r="E6" t="str">
            <v>4</v>
          </cell>
          <cell r="F6" t="str">
            <v>5</v>
          </cell>
          <cell r="G6" t="str">
            <v>6</v>
          </cell>
          <cell r="H6" t="str">
            <v>7</v>
          </cell>
          <cell r="I6" t="str">
            <v>8</v>
          </cell>
          <cell r="J6" t="str">
            <v>9</v>
          </cell>
          <cell r="K6" t="str">
            <v>10</v>
          </cell>
          <cell r="L6" t="str">
            <v>11</v>
          </cell>
          <cell r="M6" t="str">
            <v>12</v>
          </cell>
          <cell r="N6" t="str">
            <v>13</v>
          </cell>
          <cell r="O6" t="str">
            <v>14</v>
          </cell>
          <cell r="P6" t="str">
            <v>15</v>
          </cell>
          <cell r="Q6" t="str">
            <v>16</v>
          </cell>
          <cell r="R6" t="str">
            <v>17</v>
          </cell>
          <cell r="S6" t="str">
            <v>18</v>
          </cell>
          <cell r="T6" t="str">
            <v>19</v>
          </cell>
          <cell r="U6" t="str">
            <v>20</v>
          </cell>
          <cell r="V6" t="str">
            <v>21</v>
          </cell>
          <cell r="W6" t="str">
            <v>22</v>
          </cell>
          <cell r="X6" t="str">
            <v>23</v>
          </cell>
        </row>
        <row r="7">
          <cell r="B7" t="str">
            <v>Условно-постоянные потери</v>
          </cell>
          <cell r="C7" t="str">
            <v>L1</v>
          </cell>
          <cell r="E7">
            <v>0</v>
          </cell>
          <cell r="F7">
            <v>0</v>
          </cell>
          <cell r="G7">
            <v>4.1749678595769169</v>
          </cell>
          <cell r="H7">
            <v>9.713775938116175</v>
          </cell>
          <cell r="I7">
            <v>0.1</v>
          </cell>
          <cell r="J7">
            <v>0</v>
          </cell>
          <cell r="K7">
            <v>4.1612585664813961</v>
          </cell>
          <cell r="L7">
            <v>9.9264975315869215</v>
          </cell>
          <cell r="M7">
            <v>0</v>
          </cell>
          <cell r="N7">
            <v>0</v>
          </cell>
          <cell r="O7">
            <v>3</v>
          </cell>
          <cell r="P7">
            <v>8.4338111338260937</v>
          </cell>
          <cell r="Q7">
            <v>0</v>
          </cell>
          <cell r="R7">
            <v>0</v>
          </cell>
          <cell r="S7">
            <v>5.3599999999999994</v>
          </cell>
          <cell r="T7">
            <v>8.0050000000000008</v>
          </cell>
          <cell r="U7">
            <v>0</v>
          </cell>
          <cell r="V7">
            <v>0</v>
          </cell>
          <cell r="W7">
            <v>5.3599999999999994</v>
          </cell>
          <cell r="X7">
            <v>8.0050000000000008</v>
          </cell>
        </row>
        <row r="8">
          <cell r="B8" t="str">
            <v xml:space="preserve">Потери электроэнергии холостого хода в силовом
трансформаторе   (автотрансформаторе) </v>
          </cell>
          <cell r="C8" t="str">
            <v>L1.1</v>
          </cell>
          <cell r="G8">
            <v>4.1723601344928589</v>
          </cell>
          <cell r="H8">
            <v>9.4399648042900814</v>
          </cell>
          <cell r="I8">
            <v>0.1</v>
          </cell>
          <cell r="K8">
            <v>4.1586594043536751</v>
          </cell>
          <cell r="L8">
            <v>9.6466902186160137</v>
          </cell>
          <cell r="O8">
            <v>3</v>
          </cell>
          <cell r="P8">
            <v>8.16</v>
          </cell>
          <cell r="Q8">
            <v>0</v>
          </cell>
          <cell r="R8">
            <v>0</v>
          </cell>
          <cell r="S8">
            <v>5.0999999999999996</v>
          </cell>
          <cell r="T8">
            <v>8</v>
          </cell>
          <cell r="U8">
            <v>0</v>
          </cell>
          <cell r="V8">
            <v>0</v>
          </cell>
          <cell r="W8">
            <v>5.0999999999999996</v>
          </cell>
          <cell r="X8">
            <v>8</v>
          </cell>
        </row>
        <row r="9">
          <cell r="B9" t="str">
            <v>Потери электроэнергии в шунтирующих реакторах (ШР)и соединительных проводах и сборных шинах распределительных устройств подстанций (СППС)</v>
          </cell>
          <cell r="C9" t="str">
            <v>L1.2</v>
          </cell>
        </row>
        <row r="10">
          <cell r="B10" t="str">
            <v>Потери электроэнергии в синхронных компенсаторах</v>
          </cell>
          <cell r="C10" t="str">
            <v>L1.3</v>
          </cell>
        </row>
        <row r="11">
          <cell r="B11" t="str">
            <v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v>
          </cell>
          <cell r="C11" t="str">
            <v>L1.4</v>
          </cell>
        </row>
        <row r="12">
          <cell r="B12" t="str">
            <v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v>
          </cell>
          <cell r="C12" t="str">
            <v>L1.5</v>
          </cell>
        </row>
        <row r="13">
          <cell r="B13" t="str">
            <v>Потери электроэнергии на корону</v>
          </cell>
          <cell r="C13" t="str">
            <v>L1.6</v>
          </cell>
        </row>
        <row r="14">
          <cell r="B14" t="str">
            <v>Потери электроэнергии от токов утечки по изоляторам воздушных линий</v>
          </cell>
          <cell r="C14" t="str">
            <v>L1.7</v>
          </cell>
        </row>
        <row r="15">
          <cell r="B15" t="str">
            <v>Расход электроэнергии на плавку гололеда</v>
          </cell>
          <cell r="C15" t="str">
            <v>L1.8</v>
          </cell>
        </row>
        <row r="16">
          <cell r="B16" t="str">
            <v>Потери электроэнергии в изоляции силовых кабелей</v>
          </cell>
          <cell r="C16" t="str">
            <v>L1.9</v>
          </cell>
        </row>
        <row r="17">
          <cell r="B17" t="str">
            <v>Расход электроэнергии на собственные нужды (СН) подстанций</v>
          </cell>
          <cell r="C17" t="str">
            <v>L1.10</v>
          </cell>
          <cell r="G17">
            <v>2.607725084058037E-3</v>
          </cell>
          <cell r="H17">
            <v>0.27381113382609401</v>
          </cell>
          <cell r="K17">
            <v>2.5991621277210472E-3</v>
          </cell>
          <cell r="L17">
            <v>0.279807312970907</v>
          </cell>
          <cell r="P17">
            <v>0.27381113382609401</v>
          </cell>
          <cell r="Q17">
            <v>0</v>
          </cell>
          <cell r="R17">
            <v>0</v>
          </cell>
          <cell r="S17">
            <v>0.26</v>
          </cell>
          <cell r="T17">
            <v>5.0000000000000001E-3</v>
          </cell>
          <cell r="U17">
            <v>0</v>
          </cell>
          <cell r="V17">
            <v>0</v>
          </cell>
          <cell r="W17">
            <v>0.26</v>
          </cell>
          <cell r="X17">
            <v>5.0000000000000001E-3</v>
          </cell>
        </row>
        <row r="18">
          <cell r="B18" t="str">
            <v>Условно переменные потери</v>
          </cell>
          <cell r="C18" t="str">
            <v>L2</v>
          </cell>
          <cell r="E18">
            <v>0</v>
          </cell>
          <cell r="F18">
            <v>0</v>
          </cell>
          <cell r="G18">
            <v>39.568672620680502</v>
          </cell>
          <cell r="H18">
            <v>51.642583581626397</v>
          </cell>
          <cell r="I18">
            <v>1.7</v>
          </cell>
          <cell r="J18">
            <v>0</v>
          </cell>
          <cell r="K18">
            <v>39.438741433518601</v>
          </cell>
          <cell r="L18">
            <v>52.773502468413078</v>
          </cell>
          <cell r="M18">
            <v>0</v>
          </cell>
          <cell r="N18">
            <v>0</v>
          </cell>
          <cell r="O18">
            <v>20</v>
          </cell>
          <cell r="P18">
            <v>39</v>
          </cell>
          <cell r="Q18">
            <v>0</v>
          </cell>
          <cell r="R18">
            <v>0</v>
          </cell>
          <cell r="S18">
            <v>45</v>
          </cell>
          <cell r="T18">
            <v>63.599999999999994</v>
          </cell>
          <cell r="U18">
            <v>0</v>
          </cell>
          <cell r="V18">
            <v>0</v>
          </cell>
          <cell r="W18">
            <v>42.930978908016804</v>
          </cell>
          <cell r="X18">
            <v>60.659021091983206</v>
          </cell>
        </row>
        <row r="19">
          <cell r="B19" t="str">
            <v>Нагрузочные потери электроэнергии</v>
          </cell>
          <cell r="C19" t="str">
            <v>L2.1</v>
          </cell>
          <cell r="E19">
            <v>0</v>
          </cell>
          <cell r="G19">
            <v>39.568672620680502</v>
          </cell>
          <cell r="H19">
            <v>51.642583581626397</v>
          </cell>
          <cell r="I19">
            <v>1.7</v>
          </cell>
          <cell r="K19">
            <v>39.438741433518601</v>
          </cell>
          <cell r="L19">
            <v>52.773502468413078</v>
          </cell>
          <cell r="O19">
            <v>20</v>
          </cell>
          <cell r="P19">
            <v>39</v>
          </cell>
          <cell r="Q19">
            <v>0</v>
          </cell>
          <cell r="R19">
            <v>0</v>
          </cell>
          <cell r="S19">
            <v>45</v>
          </cell>
          <cell r="T19">
            <v>63.599999999999994</v>
          </cell>
          <cell r="U19">
            <v>0</v>
          </cell>
          <cell r="V19">
            <v>0</v>
          </cell>
          <cell r="W19">
            <v>42.930978908016804</v>
          </cell>
          <cell r="X19">
            <v>60.659021091983206</v>
          </cell>
        </row>
        <row r="20">
          <cell r="B20" t="str">
            <v>Потери электроэнергии   обусловленные допустимой    погрешностью    системы учета    электроэнергии</v>
          </cell>
          <cell r="C20" t="str">
            <v>L3</v>
          </cell>
        </row>
        <row r="21">
          <cell r="B21" t="str">
            <v>Итого:</v>
          </cell>
          <cell r="C21" t="str">
            <v>L4</v>
          </cell>
          <cell r="E21">
            <v>0</v>
          </cell>
          <cell r="F21">
            <v>0</v>
          </cell>
          <cell r="G21">
            <v>43.743640480257419</v>
          </cell>
          <cell r="H21">
            <v>61.356359519742568</v>
          </cell>
          <cell r="I21">
            <v>1.8</v>
          </cell>
          <cell r="J21">
            <v>0</v>
          </cell>
          <cell r="K21">
            <v>43.599999999999994</v>
          </cell>
          <cell r="L21">
            <v>62.7</v>
          </cell>
          <cell r="M21">
            <v>0</v>
          </cell>
          <cell r="N21">
            <v>0</v>
          </cell>
          <cell r="O21">
            <v>23</v>
          </cell>
          <cell r="P21">
            <v>47.433811133826097</v>
          </cell>
          <cell r="Q21">
            <v>0</v>
          </cell>
          <cell r="R21">
            <v>0</v>
          </cell>
          <cell r="S21">
            <v>50.36</v>
          </cell>
          <cell r="T21">
            <v>71.60499999999999</v>
          </cell>
          <cell r="U21">
            <v>0</v>
          </cell>
          <cell r="V21">
            <v>0</v>
          </cell>
          <cell r="W21">
            <v>48.290978908016804</v>
          </cell>
          <cell r="X21">
            <v>68.664021091983201</v>
          </cell>
        </row>
      </sheetData>
      <sheetData sheetId="4">
        <row r="6">
          <cell r="F6" t="str">
            <v>Всего</v>
          </cell>
          <cell r="G6" t="str">
            <v>ВН</v>
          </cell>
          <cell r="H6" t="str">
            <v>СН1</v>
          </cell>
          <cell r="I6" t="str">
            <v>СН2</v>
          </cell>
          <cell r="J6" t="str">
            <v>НН</v>
          </cell>
          <cell r="K6" t="str">
            <v>Всего</v>
          </cell>
          <cell r="L6" t="str">
            <v>ВН</v>
          </cell>
          <cell r="M6" t="str">
            <v>СН1</v>
          </cell>
          <cell r="N6" t="str">
            <v>СН2</v>
          </cell>
          <cell r="O6" t="str">
            <v>НН</v>
          </cell>
          <cell r="P6" t="str">
            <v>Всего</v>
          </cell>
          <cell r="Q6" t="str">
            <v>ВН</v>
          </cell>
          <cell r="R6" t="str">
            <v>СН1</v>
          </cell>
          <cell r="S6" t="str">
            <v>СН2</v>
          </cell>
          <cell r="T6" t="str">
            <v>НН</v>
          </cell>
          <cell r="U6" t="str">
            <v>Всего</v>
          </cell>
          <cell r="V6" t="str">
            <v>ВН</v>
          </cell>
          <cell r="W6" t="str">
            <v>СН1</v>
          </cell>
          <cell r="X6" t="str">
            <v>СН2</v>
          </cell>
          <cell r="Y6" t="str">
            <v>НН</v>
          </cell>
          <cell r="Z6" t="str">
            <v>Всего</v>
          </cell>
          <cell r="AA6" t="str">
            <v>ВН</v>
          </cell>
          <cell r="AB6" t="str">
            <v>СН1</v>
          </cell>
          <cell r="AC6" t="str">
            <v>СН2</v>
          </cell>
          <cell r="AD6" t="str">
            <v>НН</v>
          </cell>
        </row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МКВТЧ</v>
          </cell>
          <cell r="E8" t="str">
            <v>Поступление эл.энергии в сеть, всего</v>
          </cell>
          <cell r="F8">
            <v>921.1</v>
          </cell>
          <cell r="G8">
            <v>921.1</v>
          </cell>
          <cell r="H8">
            <v>871.4</v>
          </cell>
          <cell r="I8">
            <v>871.25</v>
          </cell>
          <cell r="J8">
            <v>491.00635951974255</v>
          </cell>
          <cell r="K8">
            <v>899.5856</v>
          </cell>
          <cell r="L8">
            <v>899.5856</v>
          </cell>
          <cell r="M8">
            <v>858.17440000000011</v>
          </cell>
          <cell r="N8">
            <v>858.17440000000011</v>
          </cell>
          <cell r="O8">
            <v>490.52540000000016</v>
          </cell>
          <cell r="P8">
            <v>901.4</v>
          </cell>
          <cell r="Q8">
            <v>901.4</v>
          </cell>
          <cell r="R8">
            <v>855.42</v>
          </cell>
          <cell r="S8">
            <v>855.42</v>
          </cell>
          <cell r="T8">
            <v>476.67999999999995</v>
          </cell>
          <cell r="U8">
            <v>982.74400000000014</v>
          </cell>
          <cell r="V8">
            <v>982.74400000000014</v>
          </cell>
          <cell r="W8">
            <v>947.59500000000014</v>
          </cell>
          <cell r="X8">
            <v>947.59400000000016</v>
          </cell>
          <cell r="Y8">
            <v>517.20900000000006</v>
          </cell>
          <cell r="Z8">
            <v>1002.5</v>
          </cell>
          <cell r="AA8">
            <v>1002.5</v>
          </cell>
          <cell r="AB8">
            <v>966.53800000000001</v>
          </cell>
          <cell r="AC8">
            <v>966.53700000000003</v>
          </cell>
          <cell r="AD8">
            <v>434.26902109198323</v>
          </cell>
        </row>
        <row r="9">
          <cell r="C9" t="str">
            <v>L1.1</v>
          </cell>
          <cell r="D9" t="str">
            <v>МКВТЧ</v>
          </cell>
          <cell r="E9" t="str">
            <v>Поступление эл.энергии из смежной сети, всего</v>
          </cell>
          <cell r="F9">
            <v>0</v>
          </cell>
          <cell r="G9">
            <v>0</v>
          </cell>
          <cell r="H9">
            <v>871.4</v>
          </cell>
          <cell r="I9">
            <v>871.25</v>
          </cell>
          <cell r="J9">
            <v>491.00635951974255</v>
          </cell>
          <cell r="K9">
            <v>0</v>
          </cell>
          <cell r="L9">
            <v>0</v>
          </cell>
          <cell r="M9">
            <v>858.17440000000011</v>
          </cell>
          <cell r="N9">
            <v>858.17440000000011</v>
          </cell>
          <cell r="O9">
            <v>490.52540000000016</v>
          </cell>
          <cell r="P9">
            <v>0</v>
          </cell>
          <cell r="Q9">
            <v>0</v>
          </cell>
          <cell r="R9">
            <v>855.42</v>
          </cell>
          <cell r="S9">
            <v>855.42</v>
          </cell>
          <cell r="T9">
            <v>476.67999999999995</v>
          </cell>
          <cell r="U9">
            <v>0</v>
          </cell>
          <cell r="V9">
            <v>0</v>
          </cell>
          <cell r="W9">
            <v>947.59500000000014</v>
          </cell>
          <cell r="X9">
            <v>947.59400000000016</v>
          </cell>
          <cell r="Y9">
            <v>517.20900000000006</v>
          </cell>
          <cell r="Z9">
            <v>0</v>
          </cell>
          <cell r="AA9">
            <v>0</v>
          </cell>
          <cell r="AB9">
            <v>966.53800000000001</v>
          </cell>
          <cell r="AC9">
            <v>966.53700000000003</v>
          </cell>
          <cell r="AD9">
            <v>434.26902109198323</v>
          </cell>
        </row>
        <row r="11">
          <cell r="C11" t="str">
            <v>L1.1.МСК</v>
          </cell>
          <cell r="D11" t="str">
            <v>МКВТЧ</v>
          </cell>
          <cell r="E11" t="str">
            <v>Поступление эл.энергии из смежной сети МСК</v>
          </cell>
        </row>
        <row r="12">
          <cell r="C12" t="str">
            <v>L1.1.ВН</v>
          </cell>
          <cell r="D12" t="str">
            <v>МКВТЧ</v>
          </cell>
          <cell r="E12" t="str">
            <v>Поступление эл.энергии из смежной сети ВН</v>
          </cell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C13" t="str">
            <v>L1.1.СН1</v>
          </cell>
          <cell r="D13" t="str">
            <v>МКВТЧ</v>
          </cell>
          <cell r="E13" t="str">
            <v>Поступление эл.энергии из смежной сети СН1</v>
          </cell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C14" t="str">
            <v>L1.1.СН2</v>
          </cell>
          <cell r="D14" t="str">
            <v>МКВТЧ</v>
          </cell>
          <cell r="E14" t="str">
            <v>Поступление эл.энергии из смежной сети СН2</v>
          </cell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5">
          <cell r="C15" t="str">
            <v>L1.2</v>
          </cell>
          <cell r="D15" t="str">
            <v>МКВТЧ</v>
          </cell>
          <cell r="E15" t="str">
            <v>Поступление эл.энергии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МКВТЧ</v>
          </cell>
          <cell r="E16" t="str">
            <v>Поступление эл.энергии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МКВТЧ</v>
          </cell>
          <cell r="E17" t="str">
            <v xml:space="preserve">Поступление эл. энергии от других организаций </v>
          </cell>
          <cell r="F17">
            <v>921.1</v>
          </cell>
          <cell r="G17">
            <v>921.1</v>
          </cell>
          <cell r="K17">
            <v>899.5856</v>
          </cell>
          <cell r="L17">
            <v>899.5856</v>
          </cell>
          <cell r="P17">
            <v>901.4</v>
          </cell>
          <cell r="Q17">
            <v>901.4</v>
          </cell>
          <cell r="U17">
            <v>982.74400000000014</v>
          </cell>
          <cell r="V17">
            <v>982.74400000000014</v>
          </cell>
          <cell r="Z17">
            <v>1002.5</v>
          </cell>
          <cell r="AA17">
            <v>1002.5</v>
          </cell>
        </row>
        <row r="18">
          <cell r="C18" t="str">
            <v>L2</v>
          </cell>
          <cell r="D18" t="str">
            <v>МКВТЧ</v>
          </cell>
          <cell r="E18" t="str">
            <v xml:space="preserve">Потери электроэнергии в сети </v>
          </cell>
          <cell r="F18">
            <v>105.1</v>
          </cell>
          <cell r="G18">
            <v>0</v>
          </cell>
          <cell r="H18">
            <v>0</v>
          </cell>
          <cell r="I18">
            <v>43.743640480257419</v>
          </cell>
          <cell r="J18">
            <v>61.356359519742568</v>
          </cell>
          <cell r="K18">
            <v>108.1</v>
          </cell>
          <cell r="L18">
            <v>1.8</v>
          </cell>
          <cell r="M18">
            <v>0</v>
          </cell>
          <cell r="N18">
            <v>43.599999999999994</v>
          </cell>
          <cell r="O18">
            <v>62.7</v>
          </cell>
          <cell r="P18">
            <v>70.433811133826097</v>
          </cell>
          <cell r="Q18">
            <v>0</v>
          </cell>
          <cell r="R18">
            <v>0</v>
          </cell>
          <cell r="S18">
            <v>23</v>
          </cell>
          <cell r="T18">
            <v>47.433811133826097</v>
          </cell>
          <cell r="U18">
            <v>121.96499999999999</v>
          </cell>
          <cell r="V18">
            <v>0</v>
          </cell>
          <cell r="W18">
            <v>0</v>
          </cell>
          <cell r="X18">
            <v>50.36</v>
          </cell>
          <cell r="Y18">
            <v>71.60499999999999</v>
          </cell>
          <cell r="Z18">
            <v>116.95500000000001</v>
          </cell>
          <cell r="AA18">
            <v>0</v>
          </cell>
          <cell r="AB18">
            <v>0</v>
          </cell>
          <cell r="AC18">
            <v>48.290978908016804</v>
          </cell>
          <cell r="AD18">
            <v>68.664021091983201</v>
          </cell>
        </row>
        <row r="19">
          <cell r="C19" t="str">
            <v>L2.1</v>
          </cell>
          <cell r="D19" t="str">
            <v>ПРЦ</v>
          </cell>
          <cell r="E19" t="str">
            <v>Потери электроэнергии в сети, в %</v>
          </cell>
          <cell r="F19">
            <v>11.41027032895451</v>
          </cell>
          <cell r="G19">
            <v>0</v>
          </cell>
          <cell r="H19">
            <v>0</v>
          </cell>
          <cell r="I19">
            <v>5.0207908729133335</v>
          </cell>
          <cell r="J19">
            <v>12.496041717210291</v>
          </cell>
          <cell r="K19">
            <v>12.016644108131565</v>
          </cell>
          <cell r="L19">
            <v>0.20009213131023884</v>
          </cell>
          <cell r="M19">
            <v>0</v>
          </cell>
          <cell r="N19">
            <v>5.0805523912155834</v>
          </cell>
          <cell r="O19">
            <v>12.782212704989382</v>
          </cell>
          <cell r="P19">
            <v>7.8138241772604946</v>
          </cell>
          <cell r="Q19">
            <v>0</v>
          </cell>
          <cell r="R19">
            <v>0</v>
          </cell>
          <cell r="S19">
            <v>2.6887376961024994</v>
          </cell>
          <cell r="T19">
            <v>9.9508708428770039</v>
          </cell>
          <cell r="U19">
            <v>12.410658319969389</v>
          </cell>
          <cell r="V19">
            <v>0</v>
          </cell>
          <cell r="W19">
            <v>0</v>
          </cell>
          <cell r="X19">
            <v>5.3145123333410709</v>
          </cell>
          <cell r="Y19">
            <v>13.844499999033269</v>
          </cell>
          <cell r="Z19">
            <v>11.666334164588529</v>
          </cell>
          <cell r="AA19">
            <v>0</v>
          </cell>
          <cell r="AB19">
            <v>0</v>
          </cell>
          <cell r="AC19">
            <v>4.9962886995548859</v>
          </cell>
          <cell r="AD19">
            <v>15.811402093413282</v>
          </cell>
        </row>
        <row r="20">
          <cell r="C20" t="str">
            <v>L3</v>
          </cell>
          <cell r="D20" t="str">
            <v>МКВТЧ</v>
          </cell>
          <cell r="E20" t="str">
            <v>Расход электроэнергии на произв и хознужды</v>
          </cell>
          <cell r="F20">
            <v>2</v>
          </cell>
          <cell r="J20">
            <v>2</v>
          </cell>
          <cell r="K20">
            <v>1.3494999999999999</v>
          </cell>
          <cell r="O20">
            <v>1.3494999999999999</v>
          </cell>
          <cell r="P20">
            <v>1.17</v>
          </cell>
          <cell r="T20">
            <v>1.17</v>
          </cell>
          <cell r="U20">
            <v>1.246</v>
          </cell>
          <cell r="Y20">
            <v>1.246</v>
          </cell>
          <cell r="Z20">
            <v>1.329</v>
          </cell>
          <cell r="AD20">
            <v>1.329</v>
          </cell>
        </row>
        <row r="21">
          <cell r="C21" t="str">
            <v>L4</v>
          </cell>
          <cell r="D21" t="str">
            <v>МКВТЧ</v>
          </cell>
          <cell r="E21" t="str">
            <v xml:space="preserve">Полезный отпуск из сети </v>
          </cell>
          <cell r="G21">
            <v>921.1</v>
          </cell>
          <cell r="H21">
            <v>871.4</v>
          </cell>
          <cell r="I21">
            <v>827.50635951974255</v>
          </cell>
          <cell r="J21">
            <v>427.65</v>
          </cell>
          <cell r="L21">
            <v>897.78560000000004</v>
          </cell>
          <cell r="M21">
            <v>858.17440000000011</v>
          </cell>
          <cell r="N21">
            <v>814.57440000000008</v>
          </cell>
          <cell r="O21">
            <v>426.47590000000019</v>
          </cell>
          <cell r="Q21">
            <v>901.4</v>
          </cell>
          <cell r="R21">
            <v>855.42</v>
          </cell>
          <cell r="S21">
            <v>832.42</v>
          </cell>
          <cell r="T21">
            <v>428.07618886617382</v>
          </cell>
          <cell r="V21">
            <v>982.74400000000014</v>
          </cell>
          <cell r="W21">
            <v>947.59500000000014</v>
          </cell>
          <cell r="X21">
            <v>897.23400000000015</v>
          </cell>
          <cell r="Y21">
            <v>444.35800000000006</v>
          </cell>
          <cell r="AA21">
            <v>1002.5</v>
          </cell>
          <cell r="AB21">
            <v>966.53800000000001</v>
          </cell>
          <cell r="AC21">
            <v>918.24602109198327</v>
          </cell>
          <cell r="AD21">
            <v>364.27600000000001</v>
          </cell>
        </row>
        <row r="22">
          <cell r="C22" t="str">
            <v>L4.1</v>
          </cell>
          <cell r="D22" t="str">
            <v>МКВТЧ</v>
          </cell>
          <cell r="E22" t="str">
            <v>Полезный отпуск из сети  собственным потребителям ЭСО</v>
          </cell>
          <cell r="F22">
            <v>814</v>
          </cell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K22">
            <v>790.1321999999999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P22">
            <v>829.8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U22">
            <v>859.79800000000012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Z22">
            <v>884.48100000000011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  <row r="23">
          <cell r="D23" t="str">
            <v>МКВТЧ</v>
          </cell>
        </row>
        <row r="24">
          <cell r="C24" t="str">
            <v>L4.1.1</v>
          </cell>
          <cell r="D24" t="str">
            <v>МКВТЧ</v>
          </cell>
          <cell r="E24" t="str">
            <v>Полезный отпуск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МКВТЧ</v>
          </cell>
          <cell r="E25" t="str">
            <v>Полезный отпуск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МКВТЧ</v>
          </cell>
          <cell r="E26" t="str">
            <v>Полезный отпуск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МКВТЧ</v>
          </cell>
          <cell r="E27" t="str">
            <v>Сальдо переток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МКВТЧ</v>
          </cell>
          <cell r="E28" t="str">
            <v>Сальдо переток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МКВТЧ</v>
          </cell>
          <cell r="E29" t="str">
            <v>Проверка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3.9000000002147317E-3</v>
          </cell>
          <cell r="Q29">
            <v>0</v>
          </cell>
          <cell r="R29">
            <v>0</v>
          </cell>
          <cell r="S29">
            <v>0</v>
          </cell>
          <cell r="T29">
            <v>-3.8111338261614947E-3</v>
          </cell>
          <cell r="V29">
            <v>0</v>
          </cell>
          <cell r="W29">
            <v>0</v>
          </cell>
          <cell r="X29">
            <v>0</v>
          </cell>
          <cell r="Y29">
            <v>-0.26499999999998636</v>
          </cell>
          <cell r="AA29">
            <v>0</v>
          </cell>
          <cell r="AB29">
            <v>0</v>
          </cell>
          <cell r="AC29">
            <v>0</v>
          </cell>
          <cell r="AD29">
            <v>-0.2650000000000432</v>
          </cell>
        </row>
      </sheetData>
      <sheetData sheetId="5"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МВТ</v>
          </cell>
          <cell r="E8" t="str">
            <v>Поступление мощности в сеть, всего</v>
          </cell>
          <cell r="F8">
            <v>146.48815115279061</v>
          </cell>
          <cell r="G8">
            <v>146.48815115279061</v>
          </cell>
          <cell r="H8">
            <v>137.1881511527906</v>
          </cell>
          <cell r="I8">
            <v>137.1881511527906</v>
          </cell>
          <cell r="J8">
            <v>80.462353969703159</v>
          </cell>
          <cell r="K8">
            <v>146.50988915590918</v>
          </cell>
          <cell r="L8">
            <v>146.50988915590918</v>
          </cell>
          <cell r="M8">
            <v>137.40988915590918</v>
          </cell>
          <cell r="N8">
            <v>137.40988915590918</v>
          </cell>
          <cell r="O8">
            <v>75.86068440601025</v>
          </cell>
          <cell r="P8">
            <v>148.61404268984606</v>
          </cell>
          <cell r="Q8">
            <v>148.61404268984606</v>
          </cell>
          <cell r="R8">
            <v>140.94404268984607</v>
          </cell>
          <cell r="S8">
            <v>140.94404268984607</v>
          </cell>
          <cell r="T8">
            <v>82.121911357974483</v>
          </cell>
          <cell r="U8">
            <v>151.59778587923816</v>
          </cell>
          <cell r="V8">
            <v>151.59778587923816</v>
          </cell>
          <cell r="W8">
            <v>146.18378587923817</v>
          </cell>
          <cell r="X8">
            <v>146.18378587923817</v>
          </cell>
          <cell r="Y8">
            <v>79.935311436767293</v>
          </cell>
          <cell r="Z8">
            <v>155.38057117823524</v>
          </cell>
          <cell r="AA8">
            <v>155.38057117823524</v>
          </cell>
          <cell r="AB8">
            <v>149.80557117823525</v>
          </cell>
          <cell r="AC8">
            <v>149.80557117823525</v>
          </cell>
          <cell r="AD8">
            <v>67.329423226021618</v>
          </cell>
        </row>
        <row r="9">
          <cell r="C9" t="str">
            <v>L1.1</v>
          </cell>
          <cell r="D9" t="str">
            <v>МВТ</v>
          </cell>
          <cell r="E9" t="str">
            <v>Поступление мощности из смежной сети, всего</v>
          </cell>
          <cell r="F9">
            <v>0</v>
          </cell>
          <cell r="G9">
            <v>0</v>
          </cell>
          <cell r="H9">
            <v>137.1881511527906</v>
          </cell>
          <cell r="I9">
            <v>137.1881511527906</v>
          </cell>
          <cell r="J9">
            <v>80.462353969703159</v>
          </cell>
          <cell r="K9">
            <v>0</v>
          </cell>
          <cell r="L9">
            <v>0</v>
          </cell>
          <cell r="M9">
            <v>137.40988915590918</v>
          </cell>
          <cell r="N9">
            <v>137.40988915590918</v>
          </cell>
          <cell r="O9">
            <v>75.86068440601025</v>
          </cell>
          <cell r="P9">
            <v>0</v>
          </cell>
          <cell r="Q9">
            <v>0</v>
          </cell>
          <cell r="R9">
            <v>140.94404268984607</v>
          </cell>
          <cell r="S9">
            <v>140.94404268984607</v>
          </cell>
          <cell r="T9">
            <v>82.121911357974483</v>
          </cell>
          <cell r="U9">
            <v>0</v>
          </cell>
          <cell r="V9">
            <v>0</v>
          </cell>
          <cell r="W9">
            <v>146.18378587923817</v>
          </cell>
          <cell r="X9">
            <v>146.18378587923817</v>
          </cell>
          <cell r="Y9">
            <v>79.935311436767293</v>
          </cell>
          <cell r="Z9">
            <v>0</v>
          </cell>
          <cell r="AA9">
            <v>0</v>
          </cell>
          <cell r="AB9">
            <v>149.80557117823525</v>
          </cell>
          <cell r="AC9">
            <v>149.80557117823525</v>
          </cell>
          <cell r="AD9">
            <v>67.329423226021618</v>
          </cell>
        </row>
        <row r="11">
          <cell r="C11" t="str">
            <v>L1.1.МСК</v>
          </cell>
          <cell r="D11" t="str">
            <v>МВТ</v>
          </cell>
          <cell r="E11" t="str">
            <v>Поступление мощности из смежной сети МСК</v>
          </cell>
        </row>
        <row r="12">
          <cell r="C12" t="str">
            <v>L1.1.ВН</v>
          </cell>
          <cell r="D12" t="str">
            <v>МВТ</v>
          </cell>
          <cell r="E12" t="str">
            <v>Поступление мощности из смежной сети ВН</v>
          </cell>
          <cell r="H12">
            <v>137.1881511527906</v>
          </cell>
          <cell r="M12">
            <v>137.40988915590918</v>
          </cell>
          <cell r="R12">
            <v>140.94404268984607</v>
          </cell>
          <cell r="W12">
            <v>146.18378587923817</v>
          </cell>
          <cell r="AB12">
            <v>149.80557117823525</v>
          </cell>
        </row>
        <row r="13">
          <cell r="C13" t="str">
            <v>L1.1.СН1</v>
          </cell>
          <cell r="D13" t="str">
            <v>МВТ</v>
          </cell>
          <cell r="E13" t="str">
            <v>Поступление мощности из смежной сети СН1</v>
          </cell>
          <cell r="I13">
            <v>137.1881511527906</v>
          </cell>
          <cell r="N13">
            <v>137.40988915590918</v>
          </cell>
          <cell r="S13">
            <v>140.94404268984607</v>
          </cell>
          <cell r="X13">
            <v>146.18378587923817</v>
          </cell>
          <cell r="AC13">
            <v>149.80557117823525</v>
          </cell>
        </row>
        <row r="14">
          <cell r="C14" t="str">
            <v>L1.1.СН2</v>
          </cell>
          <cell r="D14" t="str">
            <v>МВТ</v>
          </cell>
          <cell r="E14" t="str">
            <v>Поступление мощности из смежной сети СН2</v>
          </cell>
          <cell r="J14">
            <v>80.462353969703159</v>
          </cell>
          <cell r="O14">
            <v>75.86068440601025</v>
          </cell>
          <cell r="T14">
            <v>82.121911357974483</v>
          </cell>
          <cell r="Y14">
            <v>79.935311436767293</v>
          </cell>
          <cell r="AD14">
            <v>67.329423226021618</v>
          </cell>
        </row>
        <row r="15">
          <cell r="C15" t="str">
            <v>L1.2</v>
          </cell>
          <cell r="D15" t="str">
            <v>МВТ</v>
          </cell>
          <cell r="E15" t="str">
            <v>Поступление мощности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МВТ</v>
          </cell>
          <cell r="E16" t="str">
            <v>Поступление мощности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МВТ</v>
          </cell>
          <cell r="E17" t="str">
            <v xml:space="preserve">Поступление мощности от других организаций </v>
          </cell>
          <cell r="F17">
            <v>146.48815115279061</v>
          </cell>
          <cell r="G17">
            <v>146.48815115279061</v>
          </cell>
          <cell r="K17">
            <v>146.50988915590918</v>
          </cell>
          <cell r="L17">
            <v>146.50988915590918</v>
          </cell>
          <cell r="P17">
            <v>148.61404268984606</v>
          </cell>
          <cell r="Q17">
            <v>148.61404268984606</v>
          </cell>
          <cell r="U17">
            <v>151.59778587923816</v>
          </cell>
          <cell r="V17">
            <v>151.59778587923816</v>
          </cell>
          <cell r="Z17">
            <v>155.38057117823524</v>
          </cell>
          <cell r="AA17">
            <v>155.38057117823524</v>
          </cell>
        </row>
        <row r="18">
          <cell r="C18" t="str">
            <v>L2</v>
          </cell>
          <cell r="D18" t="str">
            <v>МВТ</v>
          </cell>
          <cell r="E18" t="str">
            <v xml:space="preserve">Потери мощности в сети </v>
          </cell>
          <cell r="F18">
            <v>16.580406501790954</v>
          </cell>
          <cell r="I18">
            <v>6.5257971830874375</v>
          </cell>
          <cell r="J18">
            <v>10.054609318703518</v>
          </cell>
          <cell r="K18">
            <v>17.009889155909182</v>
          </cell>
          <cell r="N18">
            <v>7.2992047498989363</v>
          </cell>
          <cell r="O18">
            <v>9.7106844060102446</v>
          </cell>
          <cell r="P18">
            <v>11.754042689846081</v>
          </cell>
          <cell r="S18">
            <v>3.5721313318715917</v>
          </cell>
          <cell r="T18">
            <v>8.1819113579744887</v>
          </cell>
          <cell r="U18">
            <v>18.776785879238187</v>
          </cell>
          <cell r="V18">
            <v>0</v>
          </cell>
          <cell r="W18">
            <v>0</v>
          </cell>
          <cell r="X18">
            <v>7.7164744424708873</v>
          </cell>
          <cell r="Y18">
            <v>11.060311436767298</v>
          </cell>
          <cell r="Z18">
            <v>18.085571178235249</v>
          </cell>
          <cell r="AA18">
            <v>0</v>
          </cell>
          <cell r="AB18">
            <v>0</v>
          </cell>
          <cell r="AC18">
            <v>7.4461479522136393</v>
          </cell>
          <cell r="AD18">
            <v>10.639423226021609</v>
          </cell>
        </row>
        <row r="19">
          <cell r="C19" t="str">
            <v>L2.1</v>
          </cell>
          <cell r="D19" t="str">
            <v>ПРЦ</v>
          </cell>
          <cell r="E19" t="str">
            <v>Потери мощности в сети, в %</v>
          </cell>
          <cell r="G19">
            <v>0</v>
          </cell>
          <cell r="H19">
            <v>0</v>
          </cell>
          <cell r="I19">
            <v>4.7568227490867336</v>
          </cell>
          <cell r="J19">
            <v>12.496041717210291</v>
          </cell>
          <cell r="L19">
            <v>0</v>
          </cell>
          <cell r="M19">
            <v>0</v>
          </cell>
          <cell r="N19">
            <v>5.3119937689615995</v>
          </cell>
          <cell r="O19">
            <v>12.800681251487486</v>
          </cell>
          <cell r="Q19">
            <v>0</v>
          </cell>
          <cell r="R19">
            <v>0</v>
          </cell>
          <cell r="S19">
            <v>2.5344322922056612</v>
          </cell>
          <cell r="T19">
            <v>9.963128259775921</v>
          </cell>
          <cell r="V19">
            <v>0</v>
          </cell>
          <cell r="W19">
            <v>0</v>
          </cell>
          <cell r="X19">
            <v>5.2786117120030234</v>
          </cell>
          <cell r="Y19">
            <v>13.836577650062127</v>
          </cell>
          <cell r="AA19">
            <v>0</v>
          </cell>
          <cell r="AB19">
            <v>0</v>
          </cell>
          <cell r="AC19">
            <v>4.9705414115436213</v>
          </cell>
          <cell r="AD19">
            <v>15.802041241769709</v>
          </cell>
        </row>
        <row r="20">
          <cell r="C20" t="str">
            <v>L3</v>
          </cell>
          <cell r="D20" t="str">
            <v>МВТ</v>
          </cell>
          <cell r="E20" t="str">
            <v>Расход мощности на произв и хознужды</v>
          </cell>
          <cell r="F20">
            <v>0.32774465099964928</v>
          </cell>
          <cell r="J20">
            <v>0.32774465099964928</v>
          </cell>
          <cell r="K20">
            <v>0.1</v>
          </cell>
          <cell r="O20">
            <v>0.1</v>
          </cell>
          <cell r="P20">
            <v>0.1</v>
          </cell>
          <cell r="T20">
            <v>0.1</v>
          </cell>
          <cell r="U20">
            <v>0.2</v>
          </cell>
          <cell r="V20">
            <v>0</v>
          </cell>
          <cell r="W20">
            <v>0</v>
          </cell>
          <cell r="X20">
            <v>0</v>
          </cell>
          <cell r="Y20">
            <v>0.2</v>
          </cell>
          <cell r="Z20">
            <v>0.18</v>
          </cell>
          <cell r="AA20">
            <v>0</v>
          </cell>
          <cell r="AB20">
            <v>0</v>
          </cell>
          <cell r="AC20">
            <v>0</v>
          </cell>
          <cell r="AD20">
            <v>0.18</v>
          </cell>
        </row>
        <row r="21">
          <cell r="C21" t="str">
            <v>L4</v>
          </cell>
          <cell r="D21" t="str">
            <v>МВТ</v>
          </cell>
          <cell r="E21" t="str">
            <v xml:space="preserve">Полезный отпуск мощности из сети </v>
          </cell>
          <cell r="F21">
            <v>484.41865627528438</v>
          </cell>
          <cell r="G21">
            <v>146.48815115279061</v>
          </cell>
          <cell r="H21">
            <v>137.1881511527906</v>
          </cell>
          <cell r="I21">
            <v>130.66235396970316</v>
          </cell>
          <cell r="J21">
            <v>70.08</v>
          </cell>
          <cell r="K21">
            <v>480.08046271782865</v>
          </cell>
          <cell r="L21">
            <v>146.50988915590918</v>
          </cell>
          <cell r="M21">
            <v>137.40988915590918</v>
          </cell>
          <cell r="N21">
            <v>130.11068440601025</v>
          </cell>
          <cell r="O21">
            <v>66.050000000000011</v>
          </cell>
          <cell r="P21">
            <v>500.76999673766659</v>
          </cell>
          <cell r="Q21">
            <v>148.61404268984606</v>
          </cell>
          <cell r="R21">
            <v>140.94404268984607</v>
          </cell>
          <cell r="S21">
            <v>137.37191135797448</v>
          </cell>
          <cell r="T21">
            <v>73.84</v>
          </cell>
          <cell r="U21">
            <v>504.9238831952436</v>
          </cell>
          <cell r="V21">
            <v>151.59778587923816</v>
          </cell>
          <cell r="W21">
            <v>146.18378587923817</v>
          </cell>
          <cell r="X21">
            <v>138.46731143676729</v>
          </cell>
          <cell r="Y21">
            <v>68.674999999999997</v>
          </cell>
          <cell r="Z21">
            <v>504.05556558249214</v>
          </cell>
          <cell r="AA21">
            <v>155.38057117823524</v>
          </cell>
          <cell r="AB21">
            <v>149.80557117823525</v>
          </cell>
          <cell r="AC21">
            <v>142.35942322602162</v>
          </cell>
          <cell r="AD21">
            <v>56.510000000000012</v>
          </cell>
        </row>
        <row r="22">
          <cell r="C22" t="str">
            <v>L4.1</v>
          </cell>
          <cell r="D22" t="str">
            <v>МВТ</v>
          </cell>
          <cell r="E22" t="str">
            <v>Полезный мощности отпуск из сети собственным потребителям ЭСО</v>
          </cell>
          <cell r="F22">
            <v>129.57999999999998</v>
          </cell>
          <cell r="G22">
            <v>9.3000000000000007</v>
          </cell>
          <cell r="H22">
            <v>0</v>
          </cell>
          <cell r="I22">
            <v>50.2</v>
          </cell>
          <cell r="J22">
            <v>70.08</v>
          </cell>
          <cell r="K22">
            <v>129.4</v>
          </cell>
          <cell r="L22">
            <v>9.1</v>
          </cell>
          <cell r="N22">
            <v>54.25</v>
          </cell>
          <cell r="O22">
            <v>66.050000000000011</v>
          </cell>
          <cell r="P22">
            <v>136.76</v>
          </cell>
          <cell r="Q22">
            <v>7.67</v>
          </cell>
          <cell r="R22">
            <v>0</v>
          </cell>
          <cell r="S22">
            <v>55.25</v>
          </cell>
          <cell r="T22">
            <v>73.84</v>
          </cell>
          <cell r="U22">
            <v>132.62099999999998</v>
          </cell>
          <cell r="V22">
            <v>5.4139999999999997</v>
          </cell>
          <cell r="W22">
            <v>0</v>
          </cell>
          <cell r="X22">
            <v>58.531999999999996</v>
          </cell>
          <cell r="Y22">
            <v>68.674999999999997</v>
          </cell>
          <cell r="Z22">
            <v>137.11500000000001</v>
          </cell>
          <cell r="AA22">
            <v>5.5750000000000002</v>
          </cell>
          <cell r="AB22">
            <v>0</v>
          </cell>
          <cell r="AC22">
            <v>75.03</v>
          </cell>
          <cell r="AD22">
            <v>56.510000000000005</v>
          </cell>
        </row>
        <row r="23">
          <cell r="D23" t="str">
            <v>МВТ</v>
          </cell>
        </row>
        <row r="24">
          <cell r="C24" t="str">
            <v>L4.1.1</v>
          </cell>
          <cell r="D24" t="str">
            <v>МВТ</v>
          </cell>
          <cell r="E24" t="str">
            <v>Полезный отпуск мощности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МВТ</v>
          </cell>
          <cell r="E25" t="str">
            <v>Полезный отпуск мощности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МВТ</v>
          </cell>
          <cell r="E26" t="str">
            <v>Полезный отпуск мощности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МВТ</v>
          </cell>
          <cell r="E27" t="str">
            <v>Сальдо переток мощности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МВТ</v>
          </cell>
          <cell r="E28" t="str">
            <v>Сальдо переток мощности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МВТ</v>
          </cell>
          <cell r="E29" t="str">
            <v>Проверка</v>
          </cell>
        </row>
      </sheetData>
      <sheetData sheetId="6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6"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</row>
        <row r="7">
          <cell r="A7">
            <v>2005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9">
          <cell r="B9" t="str">
            <v xml:space="preserve">    в том числе: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B20" t="str">
            <v>Добавить строки</v>
          </cell>
        </row>
        <row r="21">
          <cell r="B21" t="str">
            <v>Население</v>
          </cell>
          <cell r="C21">
            <v>241.5</v>
          </cell>
          <cell r="H21">
            <v>241.5</v>
          </cell>
          <cell r="I21">
            <v>34.9</v>
          </cell>
          <cell r="N21">
            <v>34.9</v>
          </cell>
          <cell r="O21">
            <v>6919.7707736389684</v>
          </cell>
          <cell r="P21">
            <v>100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</v>
          </cell>
        </row>
        <row r="22">
          <cell r="B22" t="str">
            <v>Прочие потребители</v>
          </cell>
          <cell r="C22">
            <v>572.5</v>
          </cell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I22">
            <v>94.68</v>
          </cell>
          <cell r="K22">
            <v>9.3000000000000007</v>
          </cell>
          <cell r="M22">
            <v>50.2</v>
          </cell>
          <cell r="N22">
            <v>35.18</v>
          </cell>
          <cell r="O22">
            <v>6046.6835656949725</v>
          </cell>
          <cell r="P22">
            <v>100</v>
          </cell>
          <cell r="Q22">
            <v>0</v>
          </cell>
          <cell r="R22">
            <v>8.681222707423581</v>
          </cell>
          <cell r="S22">
            <v>2.6200873362445413E-2</v>
          </cell>
          <cell r="T22">
            <v>58.777292576419214</v>
          </cell>
          <cell r="U22">
            <v>32.515283842794759</v>
          </cell>
        </row>
        <row r="23">
          <cell r="B23" t="str">
            <v>Бюджетные потребители</v>
          </cell>
          <cell r="C23">
            <v>77.5</v>
          </cell>
          <cell r="G23">
            <v>15.6</v>
          </cell>
          <cell r="H23">
            <v>61.9</v>
          </cell>
          <cell r="I23">
            <v>12</v>
          </cell>
          <cell r="M23">
            <v>2</v>
          </cell>
          <cell r="N23">
            <v>10</v>
          </cell>
          <cell r="O23">
            <v>6458.333333333333</v>
          </cell>
          <cell r="P23">
            <v>100</v>
          </cell>
          <cell r="Q23">
            <v>0</v>
          </cell>
          <cell r="R23">
            <v>0</v>
          </cell>
          <cell r="S23">
            <v>0</v>
          </cell>
          <cell r="T23">
            <v>20.129032258064516</v>
          </cell>
          <cell r="U23">
            <v>79.870967741935488</v>
          </cell>
        </row>
        <row r="24">
          <cell r="B24" t="str">
            <v>Всего</v>
          </cell>
          <cell r="C24">
            <v>814</v>
          </cell>
          <cell r="D24">
            <v>0</v>
          </cell>
          <cell r="E24">
            <v>49.7</v>
          </cell>
          <cell r="F24">
            <v>0.15</v>
          </cell>
          <cell r="G24">
            <v>336.5</v>
          </cell>
          <cell r="H24">
            <v>427.65</v>
          </cell>
          <cell r="I24">
            <v>129.58000000000001</v>
          </cell>
          <cell r="J24">
            <v>0</v>
          </cell>
          <cell r="K24">
            <v>9.3000000000000007</v>
          </cell>
          <cell r="L24">
            <v>0</v>
          </cell>
          <cell r="M24">
            <v>50.2</v>
          </cell>
          <cell r="N24">
            <v>70.08</v>
          </cell>
          <cell r="O24">
            <v>6281.8336162988107</v>
          </cell>
          <cell r="P24">
            <v>100</v>
          </cell>
          <cell r="Q24">
            <v>0</v>
          </cell>
          <cell r="R24">
            <v>6.1056511056511065</v>
          </cell>
          <cell r="S24">
            <v>1.8427518427518427E-2</v>
          </cell>
          <cell r="T24">
            <v>41.339066339066335</v>
          </cell>
          <cell r="U24">
            <v>52.536855036855037</v>
          </cell>
        </row>
        <row r="26">
          <cell r="B26" t="str">
            <v>Базовые потребители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e">
            <v>#DIV/0!</v>
          </cell>
          <cell r="P26" t="e">
            <v>#DIV/0!</v>
          </cell>
          <cell r="Q26" t="e">
            <v>#DIV/0!</v>
          </cell>
          <cell r="R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</row>
        <row r="27">
          <cell r="B27" t="str">
            <v xml:space="preserve">    в том числе:</v>
          </cell>
        </row>
        <row r="28">
          <cell r="B28" t="str">
            <v>БП №1</v>
          </cell>
          <cell r="C28">
            <v>0</v>
          </cell>
          <cell r="I28">
            <v>0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</row>
        <row r="29">
          <cell r="B29" t="str">
            <v>БП №2</v>
          </cell>
          <cell r="C29">
            <v>0</v>
          </cell>
          <cell r="I29">
            <v>0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№3</v>
          </cell>
          <cell r="C30">
            <v>0</v>
          </cell>
          <cell r="I30">
            <v>0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№4</v>
          </cell>
          <cell r="C31">
            <v>0</v>
          </cell>
          <cell r="I31">
            <v>0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№5</v>
          </cell>
          <cell r="C32">
            <v>0</v>
          </cell>
          <cell r="I32">
            <v>0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№6</v>
          </cell>
          <cell r="C33">
            <v>0</v>
          </cell>
          <cell r="I33">
            <v>0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№7</v>
          </cell>
          <cell r="C34">
            <v>0</v>
          </cell>
          <cell r="I34">
            <v>0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№8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№9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№10</v>
          </cell>
          <cell r="C37">
            <v>0</v>
          </cell>
          <cell r="I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Добавить строки</v>
          </cell>
        </row>
        <row r="39">
          <cell r="B39" t="str">
            <v>Население</v>
          </cell>
          <cell r="C39">
            <v>233.93</v>
          </cell>
          <cell r="H39">
            <v>233.93</v>
          </cell>
          <cell r="I39">
            <v>34.380000000000003</v>
          </cell>
          <cell r="N39">
            <v>34.380000000000003</v>
          </cell>
          <cell r="O39">
            <v>6804.246655031995</v>
          </cell>
          <cell r="P39">
            <v>100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100</v>
          </cell>
        </row>
        <row r="40">
          <cell r="B40" t="str">
            <v>Прочие потребители</v>
          </cell>
          <cell r="C40">
            <v>595.87</v>
          </cell>
          <cell r="E40">
            <v>45.98</v>
          </cell>
          <cell r="G40">
            <v>355.74</v>
          </cell>
          <cell r="H40">
            <v>194.14999999999998</v>
          </cell>
          <cell r="I40">
            <v>102.38</v>
          </cell>
          <cell r="K40">
            <v>7.67</v>
          </cell>
          <cell r="M40">
            <v>55.25</v>
          </cell>
          <cell r="N40">
            <v>39.46</v>
          </cell>
          <cell r="O40">
            <v>5820.1797226020708</v>
          </cell>
          <cell r="P40">
            <v>100</v>
          </cell>
          <cell r="Q40">
            <v>0</v>
          </cell>
          <cell r="R40">
            <v>7.7164482185711645</v>
          </cell>
          <cell r="S40">
            <v>0</v>
          </cell>
          <cell r="T40">
            <v>59.700941480524271</v>
          </cell>
          <cell r="U40">
            <v>32.582610300904555</v>
          </cell>
        </row>
        <row r="41">
          <cell r="B41" t="str">
            <v>Бюджетные потребители</v>
          </cell>
          <cell r="C41">
            <v>75.52</v>
          </cell>
          <cell r="G41">
            <v>13.13</v>
          </cell>
          <cell r="H41">
            <v>62.39</v>
          </cell>
          <cell r="I41">
            <v>15.66</v>
          </cell>
          <cell r="M41">
            <v>2.72</v>
          </cell>
          <cell r="N41">
            <v>12.94</v>
          </cell>
          <cell r="O41">
            <v>4822.4776500638573</v>
          </cell>
          <cell r="P41">
            <v>100</v>
          </cell>
          <cell r="Q41">
            <v>0</v>
          </cell>
          <cell r="R41">
            <v>0</v>
          </cell>
          <cell r="S41">
            <v>0</v>
          </cell>
          <cell r="T41">
            <v>17.386122881355934</v>
          </cell>
          <cell r="U41">
            <v>82.613877118644069</v>
          </cell>
        </row>
        <row r="42">
          <cell r="B42" t="str">
            <v>Всего</v>
          </cell>
          <cell r="C42">
            <v>829.8</v>
          </cell>
          <cell r="D42">
            <v>0</v>
          </cell>
          <cell r="E42">
            <v>45.98</v>
          </cell>
          <cell r="F42">
            <v>0</v>
          </cell>
          <cell r="G42">
            <v>355.74</v>
          </cell>
          <cell r="H42">
            <v>428.08</v>
          </cell>
          <cell r="I42">
            <v>136.76</v>
          </cell>
          <cell r="J42">
            <v>0</v>
          </cell>
          <cell r="K42">
            <v>7.67</v>
          </cell>
          <cell r="L42">
            <v>0</v>
          </cell>
          <cell r="M42">
            <v>55.25</v>
          </cell>
          <cell r="N42">
            <v>73.84</v>
          </cell>
          <cell r="O42">
            <v>6067.5636150921327</v>
          </cell>
          <cell r="P42">
            <v>100</v>
          </cell>
          <cell r="Q42">
            <v>0</v>
          </cell>
          <cell r="R42">
            <v>5.5410942395758012</v>
          </cell>
          <cell r="S42">
            <v>0</v>
          </cell>
          <cell r="T42">
            <v>42.870571221981201</v>
          </cell>
          <cell r="U42">
            <v>51.588334538443007</v>
          </cell>
        </row>
        <row r="44">
          <cell r="B44" t="str">
            <v>Базовые потребители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  <row r="45">
          <cell r="B45" t="str">
            <v xml:space="preserve">    в том числе:</v>
          </cell>
        </row>
        <row r="46">
          <cell r="B46" t="str">
            <v>БП №1</v>
          </cell>
          <cell r="C46">
            <v>0</v>
          </cell>
          <cell r="I46">
            <v>0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</row>
        <row r="47">
          <cell r="B47" t="str">
            <v>БП №2</v>
          </cell>
          <cell r="C47">
            <v>0</v>
          </cell>
          <cell r="I47">
            <v>0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</row>
        <row r="48">
          <cell r="B48" t="str">
            <v>БП №3</v>
          </cell>
          <cell r="C48">
            <v>0</v>
          </cell>
          <cell r="I48">
            <v>0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</row>
        <row r="49">
          <cell r="B49" t="str">
            <v>БП №4</v>
          </cell>
          <cell r="C49">
            <v>0</v>
          </cell>
          <cell r="I49">
            <v>0</v>
          </cell>
          <cell r="O49" t="e">
            <v>#NAME?</v>
          </cell>
          <cell r="P49" t="e">
            <v>#NAME?</v>
          </cell>
          <cell r="Q49" t="e">
            <v>#NAME?</v>
          </cell>
          <cell r="R49" t="e">
            <v>#NAME?</v>
          </cell>
          <cell r="S49" t="e">
            <v>#NAME?</v>
          </cell>
          <cell r="T49" t="e">
            <v>#NAME?</v>
          </cell>
          <cell r="U49" t="e">
            <v>#NAME?</v>
          </cell>
        </row>
        <row r="50">
          <cell r="B50" t="str">
            <v>БП №5</v>
          </cell>
          <cell r="C50">
            <v>0</v>
          </cell>
          <cell r="I50">
            <v>0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  <cell r="T50" t="e">
            <v>#NAME?</v>
          </cell>
          <cell r="U50" t="e">
            <v>#NAME?</v>
          </cell>
        </row>
        <row r="51">
          <cell r="B51" t="str">
            <v>БП №6</v>
          </cell>
          <cell r="C51">
            <v>0</v>
          </cell>
          <cell r="I51">
            <v>0</v>
          </cell>
          <cell r="O51" t="e">
            <v>#NAME?</v>
          </cell>
          <cell r="P51" t="e">
            <v>#NAME?</v>
          </cell>
          <cell r="Q51" t="e">
            <v>#NAME?</v>
          </cell>
          <cell r="R51" t="e">
            <v>#NAME?</v>
          </cell>
          <cell r="S51" t="e">
            <v>#NAME?</v>
          </cell>
          <cell r="T51" t="e">
            <v>#NAME?</v>
          </cell>
          <cell r="U51" t="e">
            <v>#NAME?</v>
          </cell>
        </row>
        <row r="52">
          <cell r="B52" t="str">
            <v>БП №7</v>
          </cell>
          <cell r="C52">
            <v>0</v>
          </cell>
          <cell r="I52">
            <v>0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  <cell r="T52" t="e">
            <v>#NAME?</v>
          </cell>
          <cell r="U52" t="e">
            <v>#NAME?</v>
          </cell>
        </row>
        <row r="53">
          <cell r="B53" t="str">
            <v>БП №8</v>
          </cell>
          <cell r="C53">
            <v>0</v>
          </cell>
          <cell r="I53">
            <v>0</v>
          </cell>
          <cell r="O53" t="e">
            <v>#NAME?</v>
          </cell>
          <cell r="P53" t="e">
            <v>#NAME?</v>
          </cell>
          <cell r="Q53" t="e">
            <v>#NAME?</v>
          </cell>
          <cell r="R53" t="e">
            <v>#NAME?</v>
          </cell>
          <cell r="S53" t="e">
            <v>#NAME?</v>
          </cell>
          <cell r="T53" t="e">
            <v>#NAME?</v>
          </cell>
          <cell r="U53" t="e">
            <v>#NAME?</v>
          </cell>
        </row>
        <row r="54">
          <cell r="B54" t="str">
            <v>БП №9</v>
          </cell>
          <cell r="C54">
            <v>0</v>
          </cell>
          <cell r="I54">
            <v>0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  <cell r="U54" t="e">
            <v>#NAME?</v>
          </cell>
        </row>
        <row r="55">
          <cell r="B55" t="str">
            <v>БП №10</v>
          </cell>
          <cell r="C55">
            <v>0</v>
          </cell>
          <cell r="I55">
            <v>0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  <cell r="T55" t="e">
            <v>#NAME?</v>
          </cell>
          <cell r="U55" t="e">
            <v>#NAME?</v>
          </cell>
        </row>
        <row r="56">
          <cell r="B56" t="str">
            <v>Добавить строки</v>
          </cell>
        </row>
        <row r="57">
          <cell r="B57" t="str">
            <v>Население</v>
          </cell>
          <cell r="C57">
            <v>282.38900000000001</v>
          </cell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I57">
            <v>43.769999999999996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  <cell r="O57">
            <v>6451.6563856522744</v>
          </cell>
          <cell r="P57">
            <v>100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100</v>
          </cell>
        </row>
        <row r="58">
          <cell r="B58" t="str">
            <v>Прочие потребители</v>
          </cell>
          <cell r="C58">
            <v>602.0920000000001</v>
          </cell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I58">
            <v>93.345000000000013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  <cell r="O58">
            <v>6450.1794418554819</v>
          </cell>
          <cell r="P58">
            <v>100</v>
          </cell>
          <cell r="Q58">
            <v>0</v>
          </cell>
          <cell r="R58">
            <v>5.9728413597921906</v>
          </cell>
          <cell r="S58">
            <v>1.6608757465636479E-4</v>
          </cell>
          <cell r="T58">
            <v>80.382566119463462</v>
          </cell>
          <cell r="U58">
            <v>13.644426433169688</v>
          </cell>
        </row>
        <row r="59">
          <cell r="B59" t="str">
            <v>Бюджетные потребители</v>
          </cell>
          <cell r="C59">
            <v>77.59</v>
          </cell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I59">
            <v>13.603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  <cell r="O59">
            <v>5703.8888480482246</v>
          </cell>
          <cell r="P59">
            <v>100</v>
          </cell>
          <cell r="Q59">
            <v>0</v>
          </cell>
          <cell r="R59">
            <v>0</v>
          </cell>
          <cell r="S59">
            <v>0</v>
          </cell>
          <cell r="T59">
            <v>85.284186106457</v>
          </cell>
          <cell r="U59">
            <v>14.715813893542981</v>
          </cell>
        </row>
        <row r="60">
          <cell r="B60" t="str">
            <v>Всего</v>
          </cell>
          <cell r="C60">
            <v>884.48100000000011</v>
          </cell>
          <cell r="D60">
            <v>0</v>
          </cell>
          <cell r="E60">
            <v>35.962000000000003</v>
          </cell>
          <cell r="F60">
            <v>1E-3</v>
          </cell>
          <cell r="G60">
            <v>483.97700000000003</v>
          </cell>
          <cell r="H60">
            <v>364.54100000000005</v>
          </cell>
          <cell r="I60">
            <v>137.11500000000001</v>
          </cell>
          <cell r="J60">
            <v>0</v>
          </cell>
          <cell r="K60">
            <v>5.5750000000000002</v>
          </cell>
          <cell r="L60">
            <v>0</v>
          </cell>
          <cell r="M60">
            <v>75.03</v>
          </cell>
          <cell r="N60">
            <v>56.510000000000005</v>
          </cell>
          <cell r="O60">
            <v>6450.6509134667986</v>
          </cell>
          <cell r="P60">
            <v>100</v>
          </cell>
          <cell r="Q60">
            <v>0</v>
          </cell>
          <cell r="R60">
            <v>4.0658872265204113</v>
          </cell>
          <cell r="S60">
            <v>1.13060653648863E-4</v>
          </cell>
          <cell r="T60">
            <v>54.718755971015767</v>
          </cell>
          <cell r="U60">
            <v>41.21524374181017</v>
          </cell>
        </row>
      </sheetData>
      <sheetData sheetId="7">
        <row r="8"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</row>
        <row r="9">
          <cell r="C9" t="str">
            <v>L1</v>
          </cell>
          <cell r="D9" t="str">
            <v>Сырье, основные материалы</v>
          </cell>
        </row>
        <row r="10">
          <cell r="C10" t="str">
            <v>L2</v>
          </cell>
          <cell r="D10" t="str">
            <v>Вспомогательные материалы</v>
          </cell>
          <cell r="E10">
            <v>10122</v>
          </cell>
          <cell r="F10">
            <v>20143</v>
          </cell>
          <cell r="G10">
            <v>16462</v>
          </cell>
          <cell r="H10">
            <v>16462</v>
          </cell>
          <cell r="I10">
            <v>24253.091516899996</v>
          </cell>
        </row>
        <row r="11">
          <cell r="C11" t="str">
            <v>L2.1</v>
          </cell>
          <cell r="D11" t="str">
            <v>Вспомогательные материалы на ремонт</v>
          </cell>
          <cell r="H11">
            <v>11523.4</v>
          </cell>
          <cell r="I11">
            <v>16977.164061829997</v>
          </cell>
        </row>
        <row r="12">
          <cell r="C12" t="str">
            <v>L3</v>
          </cell>
          <cell r="D12" t="str">
            <v>Работы и услуги производ. характера</v>
          </cell>
          <cell r="E12">
            <v>2820</v>
          </cell>
          <cell r="F12">
            <v>11126.392334408334</v>
          </cell>
          <cell r="G12">
            <v>6066</v>
          </cell>
          <cell r="H12">
            <v>6066</v>
          </cell>
          <cell r="I12">
            <v>10804.3</v>
          </cell>
        </row>
        <row r="13">
          <cell r="C13" t="str">
            <v>L3.1</v>
          </cell>
          <cell r="D13" t="str">
            <v>Работы и услуги производ. характера на ремонт</v>
          </cell>
          <cell r="H13">
            <v>4246.2</v>
          </cell>
          <cell r="I13">
            <v>7563.0099999999993</v>
          </cell>
        </row>
        <row r="14">
          <cell r="C14" t="str">
            <v>L4</v>
          </cell>
          <cell r="D14" t="str">
            <v>Топливо на технологические цели</v>
          </cell>
          <cell r="E14">
            <v>4813</v>
          </cell>
          <cell r="F14">
            <v>5708.9213709677415</v>
          </cell>
          <cell r="G14">
            <v>5625</v>
          </cell>
          <cell r="H14">
            <v>5625</v>
          </cell>
          <cell r="I14">
            <v>7257.4970000000003</v>
          </cell>
        </row>
        <row r="15">
          <cell r="C15" t="str">
            <v>L5</v>
          </cell>
          <cell r="D15" t="str">
            <v xml:space="preserve">Энергия </v>
          </cell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C16" t="str">
            <v>L5.1</v>
          </cell>
          <cell r="D16" t="str">
            <v>Энергия на технологические цели (покупная энергия)</v>
          </cell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C17" t="str">
            <v>L5.2</v>
          </cell>
          <cell r="D17" t="str">
            <v>Энергия на хозяйственные нужды</v>
          </cell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18">
          <cell r="C18" t="str">
            <v>L6</v>
          </cell>
          <cell r="D18" t="str">
            <v>Затраты на оплату труда</v>
          </cell>
          <cell r="E18">
            <v>38328.000399354954</v>
          </cell>
          <cell r="F18">
            <v>40997.003632821783</v>
          </cell>
          <cell r="G18">
            <v>40052.003799809929</v>
          </cell>
          <cell r="H18">
            <v>55727.658411310091</v>
          </cell>
          <cell r="I18">
            <v>68029.59002249995</v>
          </cell>
        </row>
        <row r="19">
          <cell r="C19" t="str">
            <v>L6.1</v>
          </cell>
          <cell r="D19" t="str">
            <v>Затраты на оплату труда на ремонт</v>
          </cell>
        </row>
        <row r="20">
          <cell r="C20" t="str">
            <v>L7</v>
          </cell>
          <cell r="D20" t="str">
            <v>Отчисления на социальные нужды</v>
          </cell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1">
          <cell r="C21" t="str">
            <v>L7.1</v>
          </cell>
          <cell r="D21" t="str">
            <v>Отчисления на социальные нужды на ремонт</v>
          </cell>
        </row>
        <row r="22">
          <cell r="C22" t="str">
            <v>L8</v>
          </cell>
          <cell r="D22" t="str">
            <v>Амортизация основных фондов</v>
          </cell>
          <cell r="E22">
            <v>14500</v>
          </cell>
          <cell r="F22">
            <v>13832</v>
          </cell>
          <cell r="G22">
            <v>8007.2899291812919</v>
          </cell>
          <cell r="H22">
            <v>3590.3</v>
          </cell>
          <cell r="I22">
            <v>4027.0227332410809</v>
          </cell>
        </row>
        <row r="23">
          <cell r="C23" t="str">
            <v>L9</v>
          </cell>
          <cell r="D23" t="str">
            <v>Прочие затраты всего</v>
          </cell>
          <cell r="E23">
            <v>51612.21</v>
          </cell>
          <cell r="F23">
            <v>26758.03</v>
          </cell>
          <cell r="G23">
            <v>16702.366271008927</v>
          </cell>
          <cell r="H23" t="e">
            <v>#REF!</v>
          </cell>
          <cell r="I23" t="e">
            <v>#REF!</v>
          </cell>
        </row>
        <row r="25">
          <cell r="C25" t="str">
            <v>L9.1</v>
          </cell>
          <cell r="D25" t="str">
            <v>Целевые средства на НИОКР</v>
          </cell>
          <cell r="I25">
            <v>0</v>
          </cell>
        </row>
        <row r="26">
          <cell r="C26" t="str">
            <v>L9.2</v>
          </cell>
          <cell r="D26" t="str">
            <v>Средства на страхование</v>
          </cell>
          <cell r="E26">
            <v>890</v>
          </cell>
          <cell r="F26">
            <v>4396</v>
          </cell>
          <cell r="G26">
            <v>529</v>
          </cell>
          <cell r="H26">
            <v>3811</v>
          </cell>
          <cell r="I26">
            <v>3710.0727090999999</v>
          </cell>
        </row>
        <row r="27">
          <cell r="C27" t="str">
            <v>L9.3</v>
          </cell>
          <cell r="D27" t="str">
            <v>Плата за предельно допустимые выбросы (сбросы)</v>
          </cell>
          <cell r="E27">
            <v>135</v>
          </cell>
          <cell r="F27">
            <v>19</v>
          </cell>
          <cell r="G27">
            <v>37</v>
          </cell>
          <cell r="H27">
            <v>0</v>
          </cell>
          <cell r="I27">
            <v>0</v>
          </cell>
        </row>
        <row r="28">
          <cell r="C28" t="str">
            <v>L9.4</v>
          </cell>
          <cell r="D28" t="str">
            <v>Услуги ФСК</v>
          </cell>
        </row>
        <row r="29">
          <cell r="C29" t="str">
            <v>L9.5</v>
          </cell>
          <cell r="D29" t="str">
            <v>Отчисления в ремонтный фонд (в случае его формирования)</v>
          </cell>
        </row>
        <row r="30">
          <cell r="C30" t="str">
            <v>L9.6</v>
          </cell>
          <cell r="D30" t="str">
            <v>Водный налог (ГЭС)</v>
          </cell>
        </row>
        <row r="31">
          <cell r="C31" t="str">
            <v>L9.7</v>
          </cell>
          <cell r="D31" t="str">
            <v>Непроизводственные расходы (налоги и другие обязательные платежи и сборы)</v>
          </cell>
          <cell r="E31">
            <v>1285</v>
          </cell>
          <cell r="F31">
            <v>1508</v>
          </cell>
          <cell r="G31">
            <v>1234</v>
          </cell>
          <cell r="H31">
            <v>114</v>
          </cell>
          <cell r="I31">
            <v>14.882630000000001</v>
          </cell>
        </row>
        <row r="32">
          <cell r="C32" t="str">
            <v>L9.7.1</v>
          </cell>
          <cell r="D32" t="str">
            <v>Налог на землю</v>
          </cell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C33" t="str">
            <v>L9.7.2</v>
          </cell>
          <cell r="D33" t="str">
            <v>Транспортный налог</v>
          </cell>
          <cell r="E33">
            <v>135</v>
          </cell>
          <cell r="F33">
            <v>162</v>
          </cell>
          <cell r="G33">
            <v>59</v>
          </cell>
          <cell r="H33">
            <v>114</v>
          </cell>
          <cell r="I33">
            <v>14.882630000000001</v>
          </cell>
        </row>
        <row r="34">
          <cell r="C34" t="str">
            <v>L9.8</v>
          </cell>
          <cell r="D34" t="str">
            <v>Другие затраты, относимые на себестоимость продукции, всего</v>
          </cell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5">
          <cell r="C35" t="str">
            <v>L9.8.1</v>
          </cell>
          <cell r="D35" t="str">
            <v>Другие затраты, относимые на себестоимость продукции, по видам затрат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1831.3440000000001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403.28300000000002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2693.4322000000002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1545.9699999999998</v>
          </cell>
          <cell r="I45">
            <v>2451.9084199999998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1865.1790000000001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21.864000000000001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0</v>
          </cell>
          <cell r="I60">
            <v>207.3</v>
          </cell>
        </row>
        <row r="62">
          <cell r="C62" t="str">
            <v>L10</v>
          </cell>
          <cell r="D62" t="str">
            <v>Итого затрат</v>
          </cell>
          <cell r="E62">
            <v>1103006.2103993548</v>
          </cell>
          <cell r="F62">
            <v>1078327.1904905287</v>
          </cell>
          <cell r="G62">
            <v>1249770.9587400001</v>
          </cell>
          <cell r="H62" t="e">
            <v>#REF!</v>
          </cell>
          <cell r="I62" t="e">
            <v>#REF!</v>
          </cell>
        </row>
        <row r="63">
          <cell r="C63" t="str">
            <v>L10.1</v>
          </cell>
          <cell r="D63" t="str">
            <v>Итого затрат на ремонт</v>
          </cell>
          <cell r="E63">
            <v>0</v>
          </cell>
          <cell r="F63">
            <v>0</v>
          </cell>
          <cell r="G63">
            <v>0</v>
          </cell>
          <cell r="H63">
            <v>15769.599999999999</v>
          </cell>
          <cell r="I63">
            <v>24540.174061829995</v>
          </cell>
        </row>
        <row r="64">
          <cell r="C64" t="str">
            <v>L11</v>
          </cell>
          <cell r="D64" t="str">
            <v>Недополученный по независящим причинам доход</v>
          </cell>
          <cell r="G64">
            <v>45.64</v>
          </cell>
          <cell r="I64">
            <v>145594</v>
          </cell>
        </row>
        <row r="65">
          <cell r="C65" t="str">
            <v>L12</v>
          </cell>
          <cell r="D65" t="str">
            <v>Избыток средств, полученный в предыдущем периоде регулирования</v>
          </cell>
          <cell r="E65">
            <v>23156</v>
          </cell>
          <cell r="G65">
            <v>23000</v>
          </cell>
          <cell r="I65">
            <v>0</v>
          </cell>
        </row>
        <row r="66">
          <cell r="C66" t="str">
            <v>L13</v>
          </cell>
          <cell r="D66" t="str">
            <v xml:space="preserve">Всего себестоимость товарной продукции </v>
          </cell>
          <cell r="E66">
            <v>1079850.2103993548</v>
          </cell>
          <cell r="F66">
            <v>1078327.1904905287</v>
          </cell>
          <cell r="G66">
            <v>1226816.59874</v>
          </cell>
          <cell r="H66" t="e">
            <v>#REF!</v>
          </cell>
          <cell r="I66" t="e">
            <v>#REF!</v>
          </cell>
        </row>
        <row r="67">
          <cell r="D67" t="str">
            <v xml:space="preserve">    в том числе:</v>
          </cell>
        </row>
        <row r="68">
          <cell r="C68" t="str">
            <v>L13.1</v>
          </cell>
          <cell r="D68" t="str">
            <v xml:space="preserve"> - электрическая энергия</v>
          </cell>
        </row>
        <row r="69">
          <cell r="C69" t="str">
            <v>L13.1.1</v>
          </cell>
          <cell r="D69" t="str">
            <v>производство электроэнергии</v>
          </cell>
        </row>
        <row r="70">
          <cell r="C70" t="str">
            <v>L13.1.2</v>
          </cell>
          <cell r="D70" t="str">
            <v>покупная электроэнергия</v>
          </cell>
        </row>
        <row r="71">
          <cell r="C71" t="str">
            <v>L13.1.3</v>
          </cell>
          <cell r="D71" t="str">
            <v>Всего себестоимость товарной продукции - передача электроэнергии</v>
          </cell>
          <cell r="E71">
            <v>1079850.2103993548</v>
          </cell>
          <cell r="F71">
            <v>1078327.1904905287</v>
          </cell>
          <cell r="G71">
            <v>1226816.59874</v>
          </cell>
          <cell r="H71" t="e">
            <v>#REF!</v>
          </cell>
          <cell r="I71" t="e">
            <v>#REF!</v>
          </cell>
        </row>
        <row r="72">
          <cell r="C72" t="str">
            <v>L13.2</v>
          </cell>
          <cell r="D72" t="str">
            <v xml:space="preserve"> - тепловая энергия</v>
          </cell>
        </row>
        <row r="73">
          <cell r="C73" t="str">
            <v>L13.2.1</v>
          </cell>
          <cell r="D73" t="str">
            <v>производство теплоэнергии</v>
          </cell>
        </row>
        <row r="74">
          <cell r="C74" t="str">
            <v>L13.2.3</v>
          </cell>
          <cell r="D74" t="str">
            <v>передача теплоэнергии</v>
          </cell>
        </row>
        <row r="75">
          <cell r="C75" t="str">
            <v>L13.3</v>
          </cell>
          <cell r="D75" t="str">
            <v xml:space="preserve"> - прочие виды продукции (услуг)</v>
          </cell>
        </row>
      </sheetData>
      <sheetData sheetId="8">
        <row r="6"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</row>
        <row r="7">
          <cell r="D7" t="str">
            <v>L1</v>
          </cell>
          <cell r="E7" t="str">
            <v>ЧЕЛ</v>
          </cell>
          <cell r="F7" t="str">
            <v>Численность</v>
          </cell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468.37609125317357</v>
          </cell>
        </row>
        <row r="8">
          <cell r="D8" t="str">
            <v>L1.1</v>
          </cell>
          <cell r="F8" t="str">
            <v xml:space="preserve">Численность ППП </v>
          </cell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468.37609125317357</v>
          </cell>
        </row>
        <row r="9">
          <cell r="F9" t="str">
            <v>Средняя оплата труда</v>
          </cell>
        </row>
        <row r="10">
          <cell r="D10" t="str">
            <v>L2.1</v>
          </cell>
          <cell r="E10" t="str">
            <v>РУБ.ЧЕЛ.МЕС</v>
          </cell>
          <cell r="F10" t="str">
            <v>Тарифная ставка рабочего 1-го разряда</v>
          </cell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3400</v>
          </cell>
        </row>
        <row r="11">
          <cell r="D11" t="str">
            <v>L2.2</v>
          </cell>
          <cell r="E11" t="str">
            <v>ЧСЛ</v>
          </cell>
          <cell r="F11" t="str">
            <v>Дефлятор по заработной плате</v>
          </cell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1.0375000000000001</v>
          </cell>
        </row>
        <row r="12">
          <cell r="D12" t="str">
            <v>L2.3</v>
          </cell>
          <cell r="E12" t="str">
            <v>РУБ.ЧЕЛ.МЕС</v>
          </cell>
          <cell r="F12" t="str">
            <v>Тарифная ставка рабочего 1-го разряда с учетом дефлятора</v>
          </cell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3527.5000000000005</v>
          </cell>
        </row>
        <row r="13">
          <cell r="D13" t="str">
            <v>L2.4</v>
          </cell>
          <cell r="E13" t="str">
            <v>ЧСЛ</v>
          </cell>
          <cell r="F13" t="str">
            <v>Средняя ступень по оплате труда</v>
          </cell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5.3201280081399034</v>
          </cell>
        </row>
        <row r="14">
          <cell r="D14" t="str">
            <v>L2.5</v>
          </cell>
          <cell r="E14" t="str">
            <v>ЧСЛ</v>
          </cell>
          <cell r="F14" t="str">
            <v>Тарифный коэффициент соответствующий ступени по оплате труда</v>
          </cell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>
            <v>1.696632612396378</v>
          </cell>
        </row>
        <row r="15">
          <cell r="D15" t="str">
            <v>L2.6</v>
          </cell>
          <cell r="E15" t="str">
            <v>РУБ.ЧЕЛ.МЕС</v>
          </cell>
          <cell r="F15" t="str">
            <v xml:space="preserve">Среднемесячная тарифная ставка </v>
          </cell>
          <cell r="G15">
            <v>4406.9986710120002</v>
          </cell>
          <cell r="H15">
            <v>4453.7775103080003</v>
          </cell>
          <cell r="I15">
            <v>4848.2492147600005</v>
          </cell>
          <cell r="J15">
            <v>5321.9203200000011</v>
          </cell>
          <cell r="K15">
            <v>5984.8715402282241</v>
          </cell>
        </row>
        <row r="16">
          <cell r="F16" t="str">
            <v>Выплаты, связанные с режимом работы в условиями труда 1 работника</v>
          </cell>
        </row>
        <row r="17">
          <cell r="D17" t="str">
            <v>L2.7.1</v>
          </cell>
          <cell r="E17" t="str">
            <v>ПРЦ</v>
          </cell>
          <cell r="F17" t="str">
            <v>Выплаты, связанные с режимом работы в условиями труда 1 работника - процент выплат</v>
          </cell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18">
          <cell r="D18" t="str">
            <v>L2.7.2</v>
          </cell>
          <cell r="E18" t="str">
            <v>РУБ.ЧЕЛ.МЕС</v>
          </cell>
          <cell r="F18" t="str">
            <v>Выплаты, связанные с режимом работы в условиями труда 1 работника - сумма выплат</v>
          </cell>
          <cell r="G18">
            <v>369.92346844474724</v>
          </cell>
          <cell r="H18">
            <v>240.50398555663205</v>
          </cell>
          <cell r="I18">
            <v>259.13892052892203</v>
          </cell>
          <cell r="J18">
            <v>351.24674112000008</v>
          </cell>
          <cell r="K18">
            <v>395.00152165506273</v>
          </cell>
        </row>
        <row r="19">
          <cell r="F19" t="str">
            <v>Текущее премирование</v>
          </cell>
        </row>
        <row r="20">
          <cell r="D20" t="str">
            <v>L2.8.1</v>
          </cell>
          <cell r="E20" t="str">
            <v>ПРЦ</v>
          </cell>
          <cell r="F20" t="str">
            <v>Текущее премирование - процент выплат</v>
          </cell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1">
          <cell r="D21" t="str">
            <v>L2.8.2</v>
          </cell>
          <cell r="E21" t="str">
            <v>РУБ.ЧЕЛ.МЕС</v>
          </cell>
          <cell r="F21" t="str">
            <v>Текущее премирование - сумма выплат</v>
          </cell>
          <cell r="G21">
            <v>955.38442789134945</v>
          </cell>
          <cell r="H21">
            <v>1023.3533660984899</v>
          </cell>
          <cell r="I21">
            <v>766.10822029333838</v>
          </cell>
          <cell r="J21">
            <v>1134.6334122240003</v>
          </cell>
          <cell r="K21">
            <v>2551.9492247533144</v>
          </cell>
        </row>
        <row r="22">
          <cell r="F22" t="str">
            <v>Вознаграждение за выслугу лет</v>
          </cell>
        </row>
        <row r="23">
          <cell r="D23" t="str">
            <v>L2.9.1</v>
          </cell>
          <cell r="E23" t="str">
            <v>ПРЦ</v>
          </cell>
          <cell r="F23" t="str">
            <v>Вознаграждение за выслугу лет - процент выплат</v>
          </cell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4">
          <cell r="D24" t="str">
            <v>L2.9.2</v>
          </cell>
          <cell r="E24" t="str">
            <v>РУБ.ЧЕЛ.МЕС</v>
          </cell>
          <cell r="F24" t="str">
            <v>Вознаграждение за выслугу лет - сумма выплат</v>
          </cell>
          <cell r="G24">
            <v>661.04980065180007</v>
          </cell>
          <cell r="H24">
            <v>979.83105226776013</v>
          </cell>
          <cell r="I24">
            <v>727.23738221400015</v>
          </cell>
          <cell r="J24">
            <v>1011.1648608000002</v>
          </cell>
          <cell r="K24">
            <v>1196.9743080456449</v>
          </cell>
        </row>
        <row r="25">
          <cell r="F25" t="str">
            <v>Выплаты по итогам  года</v>
          </cell>
        </row>
        <row r="26">
          <cell r="D26" t="str">
            <v>L2.10.1</v>
          </cell>
          <cell r="E26" t="str">
            <v>ПРЦ</v>
          </cell>
          <cell r="F26" t="str">
            <v>Выплаты по итогам  года - процент выплат</v>
          </cell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  <row r="27">
          <cell r="D27" t="str">
            <v>L2.10.2</v>
          </cell>
          <cell r="E27" t="str">
            <v>РУБ.ЧЕЛ.МЕС</v>
          </cell>
          <cell r="F27" t="str">
            <v>Выплаты по итогам  года- сумма выплат</v>
          </cell>
          <cell r="G27">
            <v>1454.30956143396</v>
          </cell>
          <cell r="H27">
            <v>979.87559004285879</v>
          </cell>
          <cell r="I27">
            <v>1599.9222408708001</v>
          </cell>
          <cell r="J27">
            <v>1756.2337056000003</v>
          </cell>
          <cell r="K27">
            <v>1975.0076082753139</v>
          </cell>
        </row>
        <row r="28">
          <cell r="F28" t="str">
            <v>Выплаты по  районному коэффициенту и северные надбавки</v>
          </cell>
        </row>
        <row r="29">
          <cell r="D29" t="str">
            <v>L2.11.1</v>
          </cell>
          <cell r="E29" t="str">
            <v>ПРЦ</v>
          </cell>
          <cell r="F29" t="str">
            <v>Выплаты по  районному коэффициенту и северные надбавки - процент выплат</v>
          </cell>
        </row>
        <row r="30">
          <cell r="D30" t="str">
            <v>L2.11.2</v>
          </cell>
          <cell r="E30" t="str">
            <v>РУБ.ЧЕЛ.МЕС</v>
          </cell>
          <cell r="F30" t="str">
            <v>Выплаты по  районному коэффициенту и северные надбавки - сумма выплат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L2.12</v>
          </cell>
          <cell r="E31" t="str">
            <v>РУБ.ЧЕЛ.МЕС</v>
          </cell>
          <cell r="F31" t="str">
            <v xml:space="preserve">Итого среднемесячная оплата труда на 1 работника                         </v>
          </cell>
          <cell r="G31">
            <v>7847.6659294338569</v>
          </cell>
          <cell r="H31">
            <v>7677.3415042737415</v>
          </cell>
          <cell r="I31">
            <v>8200.6559786670623</v>
          </cell>
          <cell r="J31">
            <v>9575.1990397440022</v>
          </cell>
          <cell r="K31">
            <v>12103.804202957559</v>
          </cell>
        </row>
        <row r="32">
          <cell r="F32" t="str">
            <v>Расчет средств на оплату труда ППП (включенного в себестоимость)</v>
          </cell>
        </row>
        <row r="33">
          <cell r="D33" t="str">
            <v>L3.1</v>
          </cell>
          <cell r="E33" t="str">
            <v>ТРУБ</v>
          </cell>
          <cell r="F33" t="str">
            <v>Льготный проезд к месту отдыха</v>
          </cell>
        </row>
        <row r="34">
          <cell r="D34" t="str">
            <v>L3.2</v>
          </cell>
          <cell r="E34" t="str">
            <v>ТРУБ</v>
          </cell>
          <cell r="F34" t="str">
            <v xml:space="preserve">По постановлению от 3.11.94г.№1206 </v>
          </cell>
        </row>
        <row r="35">
          <cell r="D35" t="str">
            <v>L3.3</v>
          </cell>
          <cell r="E35" t="str">
            <v>ТРУБ</v>
          </cell>
          <cell r="F35" t="str">
            <v xml:space="preserve">Итого средства на оплату труда ППП </v>
          </cell>
          <cell r="G35">
            <v>38328.000399354954</v>
          </cell>
          <cell r="H35">
            <v>40997.003632821783</v>
          </cell>
          <cell r="I35">
            <v>40052.003799809929</v>
          </cell>
          <cell r="J35">
            <v>55727.658411310091</v>
          </cell>
          <cell r="K35">
            <v>68029.59002249995</v>
          </cell>
        </row>
        <row r="36">
          <cell r="F36" t="str">
            <v>Расчет средств на оплату труда непромышленного персонала (включенного в балансовую прибыль)</v>
          </cell>
        </row>
        <row r="37">
          <cell r="D37" t="str">
            <v>L4.1</v>
          </cell>
          <cell r="E37" t="str">
            <v>ЧЕЛ</v>
          </cell>
          <cell r="F37" t="str">
            <v>Численность, принятая для расчета (базовый период - фактическая)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 t="str">
            <v>L4.2</v>
          </cell>
          <cell r="E38" t="str">
            <v>РУБ.ЧЕЛ.МЕС</v>
          </cell>
          <cell r="F38" t="str">
            <v>Среднемесячная оплата труда на 1 работника</v>
          </cell>
        </row>
        <row r="39">
          <cell r="D39" t="str">
            <v>L4.3</v>
          </cell>
          <cell r="E39" t="str">
            <v>ТРУБ</v>
          </cell>
          <cell r="F39" t="str">
            <v>Льготный проезд к месту отдыха</v>
          </cell>
        </row>
        <row r="40">
          <cell r="D40" t="str">
            <v>L4.4</v>
          </cell>
          <cell r="E40" t="str">
            <v>ТРУБ</v>
          </cell>
          <cell r="F40" t="str">
            <v>По постановлению от 03.11.94 г. №1206</v>
          </cell>
        </row>
        <row r="41">
          <cell r="D41" t="str">
            <v>L4.5</v>
          </cell>
          <cell r="E41" t="str">
            <v>ТРУБ</v>
          </cell>
          <cell r="F41" t="str">
            <v>Итого средства на оплату труда непромышленного персонала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 t="str">
            <v>Расчет по денежным выплатам</v>
          </cell>
        </row>
        <row r="43">
          <cell r="D43" t="str">
            <v>L5.1</v>
          </cell>
          <cell r="E43" t="str">
            <v>ЧЕЛ</v>
          </cell>
          <cell r="F43" t="str">
            <v>Численность всего, принятая для расчета (базовый период - фактическая)</v>
          </cell>
          <cell r="G43">
            <v>407</v>
          </cell>
          <cell r="H43">
            <v>445</v>
          </cell>
          <cell r="I43">
            <v>407</v>
          </cell>
          <cell r="J43">
            <v>485</v>
          </cell>
          <cell r="K43">
            <v>468.37609125317357</v>
          </cell>
        </row>
        <row r="44">
          <cell r="D44" t="str">
            <v>L5.2</v>
          </cell>
          <cell r="E44" t="str">
            <v>РУБ.ЧЕЛ.МЕС</v>
          </cell>
          <cell r="F44" t="str">
            <v>Денежные выплаты на 1 работника</v>
          </cell>
        </row>
        <row r="45">
          <cell r="D45" t="str">
            <v>L5.3</v>
          </cell>
          <cell r="E45" t="str">
            <v>ТРУБ</v>
          </cell>
          <cell r="F45" t="str">
            <v>Итого по денежным выплатам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D46" t="str">
            <v>L6</v>
          </cell>
          <cell r="E46" t="str">
            <v>ТРУБ</v>
          </cell>
          <cell r="F46" t="str">
            <v>Итого средства на потребление</v>
          </cell>
          <cell r="G46">
            <v>38328.000399354954</v>
          </cell>
          <cell r="H46">
            <v>40997.003632821783</v>
          </cell>
          <cell r="I46">
            <v>40052.003799809929</v>
          </cell>
          <cell r="J46">
            <v>55727.658411310091</v>
          </cell>
          <cell r="K46">
            <v>68029.59002249995</v>
          </cell>
        </row>
        <row r="47">
          <cell r="D47" t="str">
            <v>L7</v>
          </cell>
          <cell r="E47" t="str">
            <v>РУБ.ЧЕЛ.МЕС</v>
          </cell>
          <cell r="F47" t="str">
            <v>Среднемесячный доход на 1 работника</v>
          </cell>
          <cell r="G47">
            <v>7847.665929433856</v>
          </cell>
          <cell r="H47">
            <v>7677.3415042737424</v>
          </cell>
          <cell r="I47">
            <v>8200.6559786670623</v>
          </cell>
          <cell r="J47">
            <v>9575.1990397440022</v>
          </cell>
          <cell r="K47">
            <v>12103.804202957561</v>
          </cell>
        </row>
      </sheetData>
      <sheetData sheetId="9">
        <row r="6"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</row>
        <row r="7">
          <cell r="B7" t="str">
            <v>Балансовая стоимость основных производственных фондов на начало периода регулирования</v>
          </cell>
          <cell r="C7" t="str">
            <v>L1</v>
          </cell>
          <cell r="D7">
            <v>479889</v>
          </cell>
          <cell r="E7">
            <v>556773</v>
          </cell>
          <cell r="F7">
            <v>312124.73849999998</v>
          </cell>
          <cell r="G7">
            <v>67476.476999999999</v>
          </cell>
          <cell r="H7">
            <v>74837.594389999998</v>
          </cell>
        </row>
        <row r="8">
          <cell r="B8" t="str">
            <v>Ввод основных производственных фондов</v>
          </cell>
          <cell r="C8" t="str">
            <v>L2</v>
          </cell>
          <cell r="D8">
            <v>29297</v>
          </cell>
          <cell r="E8">
            <v>39016</v>
          </cell>
          <cell r="F8">
            <v>20740.599999999999</v>
          </cell>
          <cell r="G8">
            <v>2465.1999999999998</v>
          </cell>
          <cell r="H8">
            <v>5250.4900000000007</v>
          </cell>
        </row>
        <row r="9">
          <cell r="B9" t="str">
            <v>Выбытие основных производственных фондов</v>
          </cell>
          <cell r="C9" t="str">
            <v>L3</v>
          </cell>
          <cell r="D9">
            <v>13226</v>
          </cell>
          <cell r="E9">
            <v>6354</v>
          </cell>
          <cell r="F9">
            <v>3177</v>
          </cell>
          <cell r="G9">
            <v>0</v>
          </cell>
          <cell r="H9">
            <v>0</v>
          </cell>
        </row>
        <row r="10">
          <cell r="B10" t="str">
            <v>Средняя стоимость основных производственных фондов</v>
          </cell>
          <cell r="C10" t="str">
            <v>L4</v>
          </cell>
          <cell r="D10">
            <v>489961</v>
          </cell>
          <cell r="E10">
            <v>573104</v>
          </cell>
          <cell r="F10">
            <v>320826.53849999997</v>
          </cell>
          <cell r="G10">
            <v>68709.077000000005</v>
          </cell>
          <cell r="H10">
            <v>76343.437476982974</v>
          </cell>
        </row>
        <row r="11">
          <cell r="B11" t="str">
            <v>Средняя норма амортизации</v>
          </cell>
          <cell r="C11" t="str">
            <v>L5</v>
          </cell>
          <cell r="D11">
            <v>2.9594192190807025</v>
          </cell>
          <cell r="E11">
            <v>2.4135235489544655</v>
          </cell>
          <cell r="F11">
            <v>2.4958315376959668</v>
          </cell>
          <cell r="G11">
            <v>5.2253649106652968</v>
          </cell>
          <cell r="H11">
            <v>5.2748774044333553</v>
          </cell>
        </row>
        <row r="12">
          <cell r="B12" t="str">
            <v>Сумма амортизационных отчислений</v>
          </cell>
          <cell r="C12" t="str">
            <v>L6</v>
          </cell>
          <cell r="D12">
            <v>14500</v>
          </cell>
          <cell r="E12">
            <v>13832</v>
          </cell>
          <cell r="F12">
            <v>8007.2899291812919</v>
          </cell>
          <cell r="G12">
            <v>3590.3</v>
          </cell>
          <cell r="H12">
            <v>4027.0227332410809</v>
          </cell>
        </row>
      </sheetData>
      <sheetData sheetId="10">
        <row r="4">
          <cell r="D4" t="str">
            <v>стоимость на начало регулируемого периода</v>
          </cell>
          <cell r="E4" t="str">
            <v>Ввод основных производственных фондов</v>
          </cell>
          <cell r="F4" t="str">
            <v>Выбытие основных производственных фондов</v>
          </cell>
          <cell r="G4" t="str">
            <v xml:space="preserve">стоимость на конец регулируемого периода </v>
          </cell>
          <cell r="H4" t="str">
            <v xml:space="preserve">среднегодовая стоимость </v>
          </cell>
          <cell r="I4" t="str">
            <v>Амортизация</v>
          </cell>
        </row>
        <row r="5">
          <cell r="D5" t="str">
            <v>L3</v>
          </cell>
          <cell r="E5" t="str">
            <v>L4</v>
          </cell>
          <cell r="F5" t="str">
            <v>L5</v>
          </cell>
          <cell r="G5" t="str">
            <v>L6</v>
          </cell>
          <cell r="H5" t="str">
            <v>L7</v>
          </cell>
          <cell r="I5" t="str">
            <v>L8</v>
          </cell>
        </row>
        <row r="7">
          <cell r="B7" t="str">
            <v>Линии электропередач</v>
          </cell>
          <cell r="D7">
            <v>43587.413</v>
          </cell>
          <cell r="E7">
            <v>2297.29</v>
          </cell>
          <cell r="F7">
            <v>0</v>
          </cell>
          <cell r="G7">
            <v>45884.703000000001</v>
          </cell>
          <cell r="H7">
            <v>44736.058000000005</v>
          </cell>
          <cell r="I7">
            <v>2105.1206750000001</v>
          </cell>
        </row>
        <row r="8">
          <cell r="B8" t="str">
            <v>ВЛЭП</v>
          </cell>
          <cell r="D8">
            <v>18476.652999999998</v>
          </cell>
          <cell r="E8">
            <v>0</v>
          </cell>
          <cell r="F8">
            <v>0</v>
          </cell>
          <cell r="G8">
            <v>18476.652999999998</v>
          </cell>
          <cell r="H8">
            <v>18476.652999999998</v>
          </cell>
          <cell r="I8">
            <v>964.54347500000017</v>
          </cell>
        </row>
        <row r="9">
          <cell r="B9" t="str">
            <v>ВН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СН1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СН2</v>
          </cell>
          <cell r="D11">
            <v>3424.8560000000002</v>
          </cell>
          <cell r="E11">
            <v>0</v>
          </cell>
          <cell r="F11">
            <v>0</v>
          </cell>
          <cell r="G11">
            <v>3424.8560000000002</v>
          </cell>
          <cell r="H11">
            <v>3424.8560000000002</v>
          </cell>
          <cell r="I11">
            <v>163.49332500000003</v>
          </cell>
        </row>
        <row r="12">
          <cell r="B12" t="str">
            <v>НН</v>
          </cell>
          <cell r="D12">
            <v>15051.796999999999</v>
          </cell>
          <cell r="E12">
            <v>0</v>
          </cell>
          <cell r="F12">
            <v>0</v>
          </cell>
          <cell r="G12">
            <v>15051.796999999999</v>
          </cell>
          <cell r="H12">
            <v>15051.796999999999</v>
          </cell>
          <cell r="I12">
            <v>801.05015000000014</v>
          </cell>
        </row>
        <row r="13">
          <cell r="B13" t="str">
            <v>КЛЭП</v>
          </cell>
          <cell r="D13">
            <v>25110.760000000002</v>
          </cell>
          <cell r="E13">
            <v>2297.29</v>
          </cell>
          <cell r="F13">
            <v>0</v>
          </cell>
          <cell r="G13">
            <v>27408.050000000003</v>
          </cell>
          <cell r="H13">
            <v>26259.405000000002</v>
          </cell>
          <cell r="I13">
            <v>1140.5771999999999</v>
          </cell>
        </row>
        <row r="14">
          <cell r="B14" t="str">
            <v>ВН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СН1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СН2</v>
          </cell>
          <cell r="D16">
            <v>17993.334000000003</v>
          </cell>
          <cell r="E16">
            <v>0</v>
          </cell>
          <cell r="F16">
            <v>0</v>
          </cell>
          <cell r="G16">
            <v>17993.334000000003</v>
          </cell>
          <cell r="H16">
            <v>17993.334000000003</v>
          </cell>
          <cell r="I16">
            <v>724.17600000000004</v>
          </cell>
        </row>
        <row r="17">
          <cell r="B17" t="str">
            <v>НН</v>
          </cell>
          <cell r="D17">
            <v>7117.4259999999995</v>
          </cell>
          <cell r="E17">
            <v>2297.29</v>
          </cell>
          <cell r="F17">
            <v>0</v>
          </cell>
          <cell r="G17">
            <v>9414.7160000000003</v>
          </cell>
          <cell r="H17">
            <v>8266.0709999999999</v>
          </cell>
          <cell r="I17">
            <v>416.4011999999999</v>
          </cell>
        </row>
        <row r="18">
          <cell r="B18" t="str">
            <v>Подстанции</v>
          </cell>
          <cell r="D18">
            <v>21218.421000000006</v>
          </cell>
          <cell r="E18">
            <v>866.7</v>
          </cell>
          <cell r="F18">
            <v>0</v>
          </cell>
          <cell r="G18">
            <v>22085.121000000006</v>
          </cell>
          <cell r="H18">
            <v>21651.771000000008</v>
          </cell>
          <cell r="I18">
            <v>1108.1428250000001</v>
          </cell>
        </row>
        <row r="19">
          <cell r="B19" t="str">
            <v>ВН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 t="str">
            <v>СН1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 t="str">
            <v>СН2</v>
          </cell>
          <cell r="D21">
            <v>21218.421000000006</v>
          </cell>
          <cell r="E21">
            <v>866.7</v>
          </cell>
          <cell r="F21">
            <v>0</v>
          </cell>
          <cell r="G21">
            <v>22085.121000000006</v>
          </cell>
          <cell r="H21">
            <v>21651.771000000008</v>
          </cell>
          <cell r="I21">
            <v>1108.1428250000001</v>
          </cell>
        </row>
        <row r="22">
          <cell r="B22" t="str">
            <v>НН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Всего (стр. 1+стр.2)</v>
          </cell>
          <cell r="D23">
            <v>64805.834000000003</v>
          </cell>
          <cell r="E23">
            <v>3163.99</v>
          </cell>
          <cell r="F23">
            <v>0</v>
          </cell>
          <cell r="G23">
            <v>67969.824000000008</v>
          </cell>
          <cell r="H23">
            <v>66387.829000000012</v>
          </cell>
          <cell r="I23">
            <v>3213.2635</v>
          </cell>
        </row>
        <row r="24">
          <cell r="B24" t="str">
            <v>ВН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 t="str">
            <v>СН1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СН2</v>
          </cell>
          <cell r="D26">
            <v>42636.611000000004</v>
          </cell>
          <cell r="E26">
            <v>866.7</v>
          </cell>
          <cell r="F26">
            <v>0</v>
          </cell>
          <cell r="G26">
            <v>43503.311000000009</v>
          </cell>
          <cell r="H26">
            <v>43069.96100000001</v>
          </cell>
          <cell r="I26">
            <v>1995.8121500000002</v>
          </cell>
        </row>
        <row r="27">
          <cell r="B27" t="str">
            <v>НН</v>
          </cell>
          <cell r="D27">
            <v>22169.222999999998</v>
          </cell>
          <cell r="E27">
            <v>2297.29</v>
          </cell>
          <cell r="F27">
            <v>0</v>
          </cell>
          <cell r="G27">
            <v>24466.512999999999</v>
          </cell>
          <cell r="H27">
            <v>23317.867999999999</v>
          </cell>
          <cell r="I27">
            <v>1217.45135</v>
          </cell>
        </row>
      </sheetData>
      <sheetData sheetId="11">
        <row r="5">
          <cell r="F5">
            <v>3</v>
          </cell>
          <cell r="G5">
            <v>4</v>
          </cell>
          <cell r="H5">
            <v>5</v>
          </cell>
          <cell r="I5">
            <v>6</v>
          </cell>
          <cell r="J5">
            <v>7</v>
          </cell>
        </row>
        <row r="6">
          <cell r="C6" t="str">
            <v>L1</v>
          </cell>
          <cell r="D6" t="str">
            <v>ТРУБ</v>
          </cell>
          <cell r="E6" t="str">
            <v>Основная оплата труда производственных рабочих</v>
          </cell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>
            <v>47620.699000000001</v>
          </cell>
        </row>
        <row r="7">
          <cell r="C7" t="str">
            <v>L2</v>
          </cell>
          <cell r="E7" t="str">
            <v>Дополнительная оплата труда производственных рабочих</v>
          </cell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>
            <v>3333.4489300000005</v>
          </cell>
        </row>
        <row r="8">
          <cell r="C8" t="str">
            <v>L3</v>
          </cell>
          <cell r="E8" t="str">
            <v>Отчисления на соц. нужды с оплаты производственных рабочих</v>
          </cell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>
            <v>13506.246144645334</v>
          </cell>
        </row>
        <row r="9">
          <cell r="C9" t="str">
            <v>L4</v>
          </cell>
          <cell r="E9" t="str">
            <v>Расходы по содержание и эксплуатации оборудования</v>
          </cell>
          <cell r="F9">
            <v>14500</v>
          </cell>
          <cell r="G9">
            <v>13832</v>
          </cell>
          <cell r="H9">
            <v>14240</v>
          </cell>
          <cell r="I9">
            <v>17630</v>
          </cell>
          <cell r="J9">
            <v>20193.552500000002</v>
          </cell>
        </row>
        <row r="11">
          <cell r="C11" t="str">
            <v>L4.1</v>
          </cell>
          <cell r="E11" t="str">
            <v>Амортизация производственного оборудования</v>
          </cell>
          <cell r="F11">
            <v>14500</v>
          </cell>
          <cell r="G11">
            <v>13832</v>
          </cell>
          <cell r="H11">
            <v>14240</v>
          </cell>
          <cell r="I11">
            <v>2855.2</v>
          </cell>
          <cell r="J11">
            <v>3213.2635</v>
          </cell>
        </row>
        <row r="12">
          <cell r="C12" t="str">
            <v>L4.1.ВН</v>
          </cell>
          <cell r="E12" t="str">
            <v>Амортизация производственного оборудования - ВН</v>
          </cell>
          <cell r="I12">
            <v>0</v>
          </cell>
          <cell r="J12">
            <v>0</v>
          </cell>
        </row>
        <row r="13">
          <cell r="C13" t="str">
            <v>L4.1.СН1</v>
          </cell>
          <cell r="E13" t="str">
            <v>Амортизация производственного оборудования - СН1</v>
          </cell>
          <cell r="I13">
            <v>0</v>
          </cell>
          <cell r="J13">
            <v>0</v>
          </cell>
        </row>
        <row r="14">
          <cell r="C14" t="str">
            <v>L4.1.СН2</v>
          </cell>
          <cell r="E14" t="str">
            <v>Амортизация производственного оборудования - СН2</v>
          </cell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C15" t="str">
            <v>L4.1.НН</v>
          </cell>
          <cell r="E15" t="str">
            <v>Амортизация производственного оборудования - НН</v>
          </cell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6">
          <cell r="C16" t="str">
            <v>L4.2</v>
          </cell>
          <cell r="E16" t="str">
            <v>Ремонт основного оборудования</v>
          </cell>
        </row>
        <row r="17">
          <cell r="C17" t="str">
            <v>L4.3</v>
          </cell>
          <cell r="E17" t="str">
            <v>Другие расходы по содержанию и эксплуатации оборудования</v>
          </cell>
          <cell r="I17">
            <v>14774.8</v>
          </cell>
          <cell r="J17">
            <v>16980.289000000001</v>
          </cell>
        </row>
        <row r="18">
          <cell r="C18" t="str">
            <v>L5</v>
          </cell>
          <cell r="E18" t="str">
            <v>Расходы по подготовке и освоению производства (пусковые работы)</v>
          </cell>
        </row>
        <row r="19">
          <cell r="C19" t="str">
            <v>L6</v>
          </cell>
          <cell r="E19" t="str">
            <v>Цеховые расходы</v>
          </cell>
          <cell r="I19">
            <v>1279.25</v>
          </cell>
          <cell r="J19">
            <v>1407.175</v>
          </cell>
        </row>
        <row r="20">
          <cell r="C20" t="str">
            <v>L7</v>
          </cell>
          <cell r="E20" t="str">
            <v>Общехозяйственные расходы электрических сетей</v>
          </cell>
          <cell r="F20">
            <v>47141.289999999994</v>
          </cell>
          <cell r="G20">
            <v>57850.000000000015</v>
          </cell>
          <cell r="H20">
            <v>39996.300000000003</v>
          </cell>
          <cell r="I20">
            <v>143777.73584316947</v>
          </cell>
          <cell r="J20">
            <v>197247.94547868764</v>
          </cell>
        </row>
        <row r="22">
          <cell r="C22" t="str">
            <v>L7.1</v>
          </cell>
          <cell r="E22" t="str">
            <v>Целевые средства на НИОКР</v>
          </cell>
        </row>
        <row r="23">
          <cell r="C23" t="str">
            <v>L7.2</v>
          </cell>
          <cell r="E23" t="str">
            <v>Средства на страхование</v>
          </cell>
          <cell r="F23">
            <v>890</v>
          </cell>
          <cell r="G23">
            <v>4396</v>
          </cell>
          <cell r="H23">
            <v>529</v>
          </cell>
          <cell r="I23">
            <v>3811</v>
          </cell>
          <cell r="J23">
            <v>3710.0727090999999</v>
          </cell>
        </row>
        <row r="24">
          <cell r="C24" t="str">
            <v>L7.3</v>
          </cell>
          <cell r="E24" t="str">
            <v>Плата за предельно допустимые выбросы (сбросы) загрязняющих вещетв</v>
          </cell>
          <cell r="F24">
            <v>135</v>
          </cell>
          <cell r="G24">
            <v>19</v>
          </cell>
          <cell r="H24">
            <v>37</v>
          </cell>
          <cell r="I24">
            <v>0</v>
          </cell>
          <cell r="J24">
            <v>0</v>
          </cell>
        </row>
        <row r="25">
          <cell r="C25" t="str">
            <v>L7.4</v>
          </cell>
          <cell r="E25" t="str">
            <v>Отчисления в ремонтный фонд в случае его формирования</v>
          </cell>
          <cell r="I25">
            <v>0</v>
          </cell>
          <cell r="J25">
            <v>0</v>
          </cell>
        </row>
        <row r="26">
          <cell r="C26" t="str">
            <v>L7.5</v>
          </cell>
          <cell r="E26" t="str">
            <v>Непроизводственные расходы (налоги и другие обязательные платежи и сборы) всего</v>
          </cell>
          <cell r="F26">
            <v>8186</v>
          </cell>
          <cell r="G26">
            <v>8424</v>
          </cell>
          <cell r="H26">
            <v>8756</v>
          </cell>
          <cell r="I26">
            <v>8575</v>
          </cell>
          <cell r="J26">
            <v>9321.9826300000004</v>
          </cell>
        </row>
        <row r="27">
          <cell r="C27" t="str">
            <v>L7.5.1</v>
          </cell>
          <cell r="E27" t="str">
            <v>Непроизводственные расходы (налоги и другие обязательные платежи и сборы) по видам</v>
          </cell>
        </row>
        <row r="28"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33">
          <cell r="I33">
            <v>0</v>
          </cell>
          <cell r="J33">
            <v>0</v>
          </cell>
        </row>
        <row r="34">
          <cell r="F34">
            <v>135</v>
          </cell>
          <cell r="G34">
            <v>162</v>
          </cell>
          <cell r="H34">
            <v>59</v>
          </cell>
          <cell r="I34">
            <v>114</v>
          </cell>
          <cell r="J34">
            <v>14.882630000000001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0</v>
          </cell>
        </row>
        <row r="37"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C39" t="str">
            <v>L7.6</v>
          </cell>
          <cell r="E39" t="str">
            <v>Другие затраты, относимые на себестоимость продукции всего</v>
          </cell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131391.73584316947</v>
          </cell>
          <cell r="J39">
            <v>184215.89013958763</v>
          </cell>
        </row>
        <row r="40">
          <cell r="C40" t="str">
            <v>L7.6.1</v>
          </cell>
          <cell r="E40" t="str">
            <v>Другие затраты, относимые на себестоимость продукции по видам расходов</v>
          </cell>
        </row>
        <row r="41">
          <cell r="I41">
            <v>80467.400009345787</v>
          </cell>
          <cell r="J41">
            <v>86100.118009999991</v>
          </cell>
        </row>
        <row r="45">
          <cell r="C45" t="str">
            <v>L7.7</v>
          </cell>
          <cell r="E45" t="str">
            <v>Плата ФСК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str">
            <v xml:space="preserve">    в том числе:</v>
          </cell>
        </row>
        <row r="47">
          <cell r="C47" t="str">
            <v>L7.1.ВН</v>
          </cell>
          <cell r="E47" t="str">
            <v>Плата ФСК - ВН</v>
          </cell>
        </row>
        <row r="48">
          <cell r="C48" t="str">
            <v>L7.1.СН1</v>
          </cell>
          <cell r="E48" t="str">
            <v>Плата ФСК - СН1</v>
          </cell>
        </row>
        <row r="49">
          <cell r="C49" t="str">
            <v>L7.1.СН2</v>
          </cell>
          <cell r="E49" t="str">
            <v>Плата ФСК - СН2</v>
          </cell>
        </row>
        <row r="50">
          <cell r="C50" t="str">
            <v>L7.1.НН</v>
          </cell>
          <cell r="E50" t="str">
            <v>Плата ФСК - НН</v>
          </cell>
        </row>
        <row r="51">
          <cell r="C51" t="str">
            <v>L8</v>
          </cell>
          <cell r="E51" t="str">
            <v>Недополученный по независящим причинам доход</v>
          </cell>
          <cell r="H51">
            <v>45.6</v>
          </cell>
          <cell r="J51">
            <v>145594</v>
          </cell>
        </row>
        <row r="52">
          <cell r="C52" t="str">
            <v>L9</v>
          </cell>
          <cell r="E52" t="str">
            <v>Избыток средств, полученный в предыдущем периоде регулирования</v>
          </cell>
          <cell r="H52">
            <v>23000</v>
          </cell>
          <cell r="J52">
            <v>0</v>
          </cell>
        </row>
        <row r="53">
          <cell r="C53" t="str">
            <v>L10</v>
          </cell>
          <cell r="E53" t="str">
            <v xml:space="preserve">Итого производственные расходы </v>
          </cell>
          <cell r="F53">
            <v>110088.29</v>
          </cell>
          <cell r="G53">
            <v>123122.00000000001</v>
          </cell>
          <cell r="H53">
            <v>81908.260000000009</v>
          </cell>
          <cell r="I53">
            <v>215490.84306934546</v>
          </cell>
          <cell r="J53">
            <v>428903.06705333298</v>
          </cell>
        </row>
        <row r="54">
          <cell r="E54" t="str">
            <v xml:space="preserve">    в том числе:</v>
          </cell>
        </row>
        <row r="55">
          <cell r="C55" t="str">
            <v>L10.ВН</v>
          </cell>
          <cell r="E55" t="str">
            <v>Производственные расходы - ВН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 t="str">
            <v>L10.СН1</v>
          </cell>
          <cell r="E56" t="str">
            <v>Производственные расходы - СН1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 t="str">
            <v>L10.СН2</v>
          </cell>
          <cell r="E57" t="str">
            <v>Производственные расходы - СН2</v>
          </cell>
          <cell r="F57">
            <v>84458.492592793889</v>
          </cell>
          <cell r="G57">
            <v>95369.353390574994</v>
          </cell>
          <cell r="H57">
            <v>61519.704024092134</v>
          </cell>
          <cell r="I57">
            <v>175661.91613046819</v>
          </cell>
          <cell r="J57">
            <v>350012.30722398334</v>
          </cell>
        </row>
        <row r="58">
          <cell r="C58" t="str">
            <v>L10.НН</v>
          </cell>
          <cell r="E58" t="str">
            <v>Производственные расходы - НН</v>
          </cell>
          <cell r="F58">
            <v>25629.797407206097</v>
          </cell>
          <cell r="G58">
            <v>27752.646609425006</v>
          </cell>
          <cell r="H58">
            <v>20388.555975907868</v>
          </cell>
          <cell r="I58">
            <v>39828.926938877223</v>
          </cell>
          <cell r="J58">
            <v>78890.759829349612</v>
          </cell>
        </row>
        <row r="59">
          <cell r="C59" t="str">
            <v>L11</v>
          </cell>
          <cell r="D59" t="str">
            <v>МКВТЧ</v>
          </cell>
          <cell r="E59" t="str">
            <v>Полезный отпуск электроэнергии без отпуска с шин ТЭЦ</v>
          </cell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0">
          <cell r="C60" t="str">
            <v>L12</v>
          </cell>
          <cell r="D60" t="str">
            <v>РУБ.ТКВТЧ</v>
          </cell>
          <cell r="E60" t="str">
            <v>Себестоимость</v>
          </cell>
          <cell r="F60">
            <v>135.24359950859949</v>
          </cell>
          <cell r="G60">
            <v>155.824556953887</v>
          </cell>
          <cell r="H60">
            <v>98.708435767654876</v>
          </cell>
          <cell r="I60">
            <v>250.62961657196857</v>
          </cell>
          <cell r="J60">
            <v>484.92061113051938</v>
          </cell>
        </row>
        <row r="61">
          <cell r="C61" t="str">
            <v>L13</v>
          </cell>
          <cell r="D61" t="str">
            <v>ТРУБ</v>
          </cell>
          <cell r="E61" t="str">
            <v>Условно-постоянные затраты сетей</v>
          </cell>
          <cell r="F61">
            <v>110088.29</v>
          </cell>
          <cell r="G61">
            <v>123122.00000000001</v>
          </cell>
          <cell r="H61">
            <v>81908.260000000009</v>
          </cell>
          <cell r="I61">
            <v>215490.84306934546</v>
          </cell>
          <cell r="J61">
            <v>428903.06705333298</v>
          </cell>
        </row>
        <row r="63">
          <cell r="C63" t="str">
            <v>L13.1</v>
          </cell>
          <cell r="E63" t="str">
            <v>Сумма общехозяйственных расходов</v>
          </cell>
          <cell r="F63">
            <v>73452.05417360898</v>
          </cell>
          <cell r="G63">
            <v>82148.281292797692</v>
          </cell>
          <cell r="H63">
            <v>54650.044530495034</v>
          </cell>
          <cell r="I63">
            <v>143777.73584316947</v>
          </cell>
          <cell r="J63">
            <v>197247.94547868764</v>
          </cell>
        </row>
        <row r="64">
          <cell r="C64" t="str">
            <v>L14</v>
          </cell>
          <cell r="E64" t="str">
            <v>Услуги ФСК</v>
          </cell>
        </row>
      </sheetData>
      <sheetData sheetId="12">
        <row r="6"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C7" t="str">
            <v>L1</v>
          </cell>
          <cell r="D7" t="str">
            <v>Объем капитальных вложений - всего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37969.86</v>
          </cell>
        </row>
        <row r="9">
          <cell r="C9" t="str">
            <v>L1.1</v>
          </cell>
          <cell r="D9" t="str">
            <v>Объем капитальных вложений - на производственное и научно-техническое развитие</v>
          </cell>
          <cell r="H9">
            <v>29996.920000000002</v>
          </cell>
          <cell r="I9">
            <v>55126.400000000001</v>
          </cell>
        </row>
        <row r="10">
          <cell r="C10" t="str">
            <v>L1.2</v>
          </cell>
          <cell r="D10" t="str">
            <v>Объем капитальных вложений - на непроизводственное развитие</v>
          </cell>
          <cell r="H10">
            <v>0</v>
          </cell>
          <cell r="I10">
            <v>0</v>
          </cell>
        </row>
        <row r="11">
          <cell r="C11" t="str">
            <v>L2</v>
          </cell>
          <cell r="D11" t="str">
            <v>Финансирование капитальных вложений из средств - всего</v>
          </cell>
          <cell r="E11">
            <v>14500</v>
          </cell>
          <cell r="F11">
            <v>13832</v>
          </cell>
          <cell r="G11">
            <v>8007.2899291812919</v>
          </cell>
          <cell r="H11" t="e">
            <v>#REF!</v>
          </cell>
          <cell r="I11" t="e">
            <v>#REF!</v>
          </cell>
        </row>
        <row r="13">
          <cell r="C13" t="str">
            <v>L2.1</v>
          </cell>
          <cell r="D13" t="str">
            <v xml:space="preserve">Амортизационных отчислений на полное восстановление основных фондов </v>
          </cell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C14" t="str">
            <v>L2.2</v>
          </cell>
          <cell r="D14" t="str">
            <v>Неиспользованных средств на начало года</v>
          </cell>
          <cell r="H14" t="e">
            <v>#REF!</v>
          </cell>
          <cell r="I14" t="e">
            <v>#REF!</v>
          </cell>
        </row>
        <row r="15">
          <cell r="C15" t="str">
            <v>L2.3</v>
          </cell>
          <cell r="D15" t="str">
            <v>Федерального бюджета</v>
          </cell>
          <cell r="H15">
            <v>0</v>
          </cell>
          <cell r="I15">
            <v>9816.8799999999974</v>
          </cell>
        </row>
        <row r="16">
          <cell r="C16" t="str">
            <v>L2.4</v>
          </cell>
          <cell r="D16" t="str">
            <v>Республиканского бюджета</v>
          </cell>
          <cell r="H16">
            <v>0</v>
          </cell>
          <cell r="I16">
            <v>0</v>
          </cell>
        </row>
        <row r="17">
          <cell r="C17" t="str">
            <v>L2.5</v>
          </cell>
          <cell r="D17" t="str">
            <v xml:space="preserve">Регионального (республиканского, краевого, областного) бюждета </v>
          </cell>
          <cell r="H17">
            <v>0</v>
          </cell>
          <cell r="I17">
            <v>0</v>
          </cell>
        </row>
        <row r="18">
          <cell r="C18" t="str">
            <v>L2.6</v>
          </cell>
          <cell r="D18" t="str">
            <v xml:space="preserve">Прочих </v>
          </cell>
          <cell r="H18">
            <v>0</v>
          </cell>
          <cell r="I18">
            <v>0</v>
          </cell>
        </row>
        <row r="19">
          <cell r="C19" t="str">
            <v>L2.7</v>
          </cell>
          <cell r="D19" t="str">
            <v>Средства, полученные от реализации ценных бумаг</v>
          </cell>
          <cell r="H19">
            <v>26406.620000000003</v>
          </cell>
          <cell r="I19">
            <v>36223.5</v>
          </cell>
        </row>
        <row r="20">
          <cell r="C20" t="str">
            <v>L2.8</v>
          </cell>
          <cell r="D20" t="str">
            <v>Кредитные средства</v>
          </cell>
          <cell r="H20">
            <v>0</v>
          </cell>
          <cell r="I20">
            <v>0</v>
          </cell>
        </row>
        <row r="21">
          <cell r="C21" t="str">
            <v>L2.9</v>
          </cell>
          <cell r="D21" t="str">
            <v>Итого источники кап. Вложений</v>
          </cell>
          <cell r="E21">
            <v>14500</v>
          </cell>
          <cell r="F21">
            <v>13832</v>
          </cell>
          <cell r="G21">
            <v>8007.2899291812919</v>
          </cell>
          <cell r="H21" t="e">
            <v>#REF!</v>
          </cell>
          <cell r="I21" t="e">
            <v>#REF!</v>
          </cell>
        </row>
        <row r="22">
          <cell r="C22" t="str">
            <v>L2.10</v>
          </cell>
          <cell r="D22" t="str">
            <v>Капвложения из прибыли</v>
          </cell>
          <cell r="E22">
            <v>0</v>
          </cell>
          <cell r="F22">
            <v>0</v>
          </cell>
          <cell r="G22">
            <v>0</v>
          </cell>
          <cell r="H22" t="e">
            <v>#REF!</v>
          </cell>
          <cell r="I22" t="e">
            <v>#REF!</v>
          </cell>
        </row>
        <row r="23">
          <cell r="D23" t="str">
            <v xml:space="preserve"> - отнесенная на производство электрической энергии</v>
          </cell>
        </row>
        <row r="24">
          <cell r="C24" t="str">
            <v>L2.10.2</v>
          </cell>
          <cell r="D24" t="str">
            <v>Прибыль отнесенная на передачу электрической энергии</v>
          </cell>
          <cell r="E24">
            <v>0</v>
          </cell>
          <cell r="F24">
            <v>0</v>
          </cell>
          <cell r="G24">
            <v>0</v>
          </cell>
          <cell r="H24" t="e">
            <v>#REF!</v>
          </cell>
          <cell r="I24" t="e">
            <v>#REF!</v>
          </cell>
        </row>
        <row r="25">
          <cell r="D25" t="str">
            <v xml:space="preserve"> - отнесенная на производство тепловой энергии</v>
          </cell>
        </row>
        <row r="26">
          <cell r="D26" t="str">
            <v xml:space="preserve"> - отнесенная на передачу тепловой энергии</v>
          </cell>
        </row>
      </sheetData>
      <sheetData sheetId="13">
        <row r="6"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8">
          <cell r="A8" t="str">
            <v>Реконструкция ВЛ -6кВ (провод СИП)</v>
          </cell>
          <cell r="J8">
            <v>17399.52</v>
          </cell>
          <cell r="K8">
            <v>0</v>
          </cell>
        </row>
        <row r="9">
          <cell r="A9" t="str">
            <v>Реконструкция  ВЛ 0,4 кВ</v>
          </cell>
          <cell r="J9">
            <v>5009.7149999999992</v>
          </cell>
          <cell r="K9">
            <v>0</v>
          </cell>
        </row>
        <row r="10">
          <cell r="A10" t="str">
            <v xml:space="preserve">Реконструкция КЛ 6-10 кВ </v>
          </cell>
          <cell r="J10">
            <v>2200.5250000000001</v>
          </cell>
          <cell r="K10">
            <v>0</v>
          </cell>
        </row>
        <row r="11">
          <cell r="A11" t="str">
            <v xml:space="preserve">Реконструкция КЛ 6-10 кВ </v>
          </cell>
          <cell r="J11">
            <v>0</v>
          </cell>
          <cell r="K11">
            <v>0</v>
          </cell>
        </row>
        <row r="12">
          <cell r="A12" t="str">
            <v>Реконструкция КЛ- 04 кВ</v>
          </cell>
          <cell r="J12">
            <v>4945</v>
          </cell>
          <cell r="K12">
            <v>0</v>
          </cell>
        </row>
        <row r="13">
          <cell r="A13" t="str">
            <v>Реконструкция КТП</v>
          </cell>
          <cell r="J13">
            <v>900.84999999999991</v>
          </cell>
          <cell r="K13">
            <v>0</v>
          </cell>
        </row>
        <row r="14">
          <cell r="A14" t="str">
            <v>Замена оборудования в РП-7 и  ЦРП</v>
          </cell>
          <cell r="J14">
            <v>1451.25</v>
          </cell>
          <cell r="K14">
            <v>0</v>
          </cell>
        </row>
        <row r="15">
          <cell r="A15" t="str">
            <v>Строительство водопровода и канализации по ул Гризодубовой</v>
          </cell>
          <cell r="J15">
            <v>0</v>
          </cell>
          <cell r="K15">
            <v>0</v>
          </cell>
        </row>
        <row r="16">
          <cell r="A16" t="str">
            <v>Организация въезда с ул. Мира на улицу Гризодубовой</v>
          </cell>
          <cell r="J16">
            <v>0</v>
          </cell>
          <cell r="K16">
            <v>0</v>
          </cell>
        </row>
        <row r="17">
          <cell r="A17" t="str">
            <v>Проектноизыскательские работы</v>
          </cell>
          <cell r="J17">
            <v>0</v>
          </cell>
          <cell r="K17">
            <v>0</v>
          </cell>
        </row>
        <row r="18">
          <cell r="A18" t="str">
            <v>Оборудование для измерения в сетях (установка пиборов учета в ТП, внедрение АСКУЭ)</v>
          </cell>
          <cell r="J18">
            <v>0</v>
          </cell>
          <cell r="K18">
            <v>0</v>
          </cell>
        </row>
        <row r="19">
          <cell r="A19" t="str">
            <v>Оборудование не требующее монтажа</v>
          </cell>
          <cell r="J19">
            <v>0</v>
          </cell>
          <cell r="K19">
            <v>0</v>
          </cell>
        </row>
        <row r="20">
          <cell r="A20" t="str">
            <v>Установка пожарной сигнализации с устройством дымовых пожарных извещателей</v>
          </cell>
          <cell r="J20">
            <v>6063</v>
          </cell>
          <cell r="K20">
            <v>0</v>
          </cell>
        </row>
        <row r="21">
          <cell r="A21" t="str">
            <v>Добавить строки</v>
          </cell>
        </row>
        <row r="22">
          <cell r="A22" t="str">
            <v>Всего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37969.86</v>
          </cell>
        </row>
      </sheetData>
      <sheetData sheetId="14">
        <row r="9"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</row>
        <row r="10">
          <cell r="C10" t="str">
            <v>L1</v>
          </cell>
          <cell r="D10" t="str">
            <v>Прибыль на развитие производства</v>
          </cell>
          <cell r="H10">
            <v>0</v>
          </cell>
          <cell r="I10">
            <v>1223.4594000000002</v>
          </cell>
        </row>
        <row r="12">
          <cell r="C12" t="str">
            <v>L1.1</v>
          </cell>
          <cell r="D12" t="str">
            <v>Прибыль на капитальные вложения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L1.1.ВН</v>
          </cell>
          <cell r="D13" t="str">
            <v>Прибыль на капитальные вложения - ВН</v>
          </cell>
          <cell r="H13">
            <v>0</v>
          </cell>
          <cell r="I13">
            <v>0</v>
          </cell>
        </row>
        <row r="14">
          <cell r="C14" t="str">
            <v>L1.1.СН1</v>
          </cell>
          <cell r="D14" t="str">
            <v>Прибыль на капитальные вложения - СН1</v>
          </cell>
          <cell r="H14">
            <v>0</v>
          </cell>
          <cell r="I14">
            <v>0</v>
          </cell>
        </row>
        <row r="15">
          <cell r="C15" t="str">
            <v>L1.1.СН2</v>
          </cell>
          <cell r="D15" t="str">
            <v>Прибыль на капитальные вложения - СН2</v>
          </cell>
          <cell r="H15">
            <v>0</v>
          </cell>
          <cell r="I15">
            <v>0</v>
          </cell>
        </row>
        <row r="16">
          <cell r="C16" t="str">
            <v>L1.1.НН</v>
          </cell>
          <cell r="D16" t="str">
            <v>Прибыль на капитальные вложения - НН</v>
          </cell>
          <cell r="H16">
            <v>0</v>
          </cell>
          <cell r="I16">
            <v>0</v>
          </cell>
        </row>
        <row r="17">
          <cell r="C17" t="str">
            <v>L2</v>
          </cell>
          <cell r="D17" t="str">
            <v xml:space="preserve">Прибыль на социальное развитие </v>
          </cell>
          <cell r="H17">
            <v>6741.7771674709502</v>
          </cell>
          <cell r="I17">
            <v>7213.7015691939168</v>
          </cell>
        </row>
        <row r="19">
          <cell r="C19" t="str">
            <v>L2.1</v>
          </cell>
          <cell r="D19" t="str">
            <v>Прибыль на социальное развитие  - капитальные вложения</v>
          </cell>
        </row>
        <row r="20">
          <cell r="C20" t="str">
            <v>L3</v>
          </cell>
          <cell r="D20" t="str">
            <v>Льготы, компенсации и проч.выплаты по Колдоговору</v>
          </cell>
        </row>
        <row r="21">
          <cell r="C21" t="str">
            <v>L4</v>
          </cell>
          <cell r="D21" t="str">
            <v>Дивиденды по акциям</v>
          </cell>
          <cell r="H21">
            <v>0</v>
          </cell>
          <cell r="I21">
            <v>0</v>
          </cell>
        </row>
        <row r="22">
          <cell r="C22" t="str">
            <v>L5</v>
          </cell>
          <cell r="D22" t="str">
            <v>Прибыль на прочие цели</v>
          </cell>
          <cell r="E22">
            <v>19264.849999999999</v>
          </cell>
          <cell r="F22">
            <v>27540</v>
          </cell>
          <cell r="G22">
            <v>30354.35</v>
          </cell>
          <cell r="H22">
            <v>337.08885837354751</v>
          </cell>
          <cell r="I22">
            <v>421.85804845969591</v>
          </cell>
        </row>
        <row r="24">
          <cell r="C24" t="str">
            <v>L5.1</v>
          </cell>
          <cell r="D24" t="str">
            <v>Проценты за пользование кредитом</v>
          </cell>
          <cell r="H24">
            <v>0</v>
          </cell>
        </row>
        <row r="25">
          <cell r="C25" t="str">
            <v>L5.2</v>
          </cell>
          <cell r="D25" t="str">
            <v>Услуги банка</v>
          </cell>
        </row>
        <row r="26">
          <cell r="C26" t="str">
            <v>L5.3</v>
          </cell>
          <cell r="D26" t="str">
            <v>Другие расходы из прибыли, всего</v>
          </cell>
          <cell r="E26">
            <v>0</v>
          </cell>
          <cell r="F26">
            <v>0</v>
          </cell>
          <cell r="G26">
            <v>30354.35</v>
          </cell>
          <cell r="H26">
            <v>0</v>
          </cell>
          <cell r="I26">
            <v>421.85804845969591</v>
          </cell>
        </row>
        <row r="27">
          <cell r="C27" t="str">
            <v>L5.3.1</v>
          </cell>
          <cell r="D27" t="str">
            <v>Другие расходы из прибыли, по видам затрат</v>
          </cell>
        </row>
        <row r="28">
          <cell r="G28">
            <v>30354.35</v>
          </cell>
        </row>
        <row r="29">
          <cell r="H29">
            <v>0</v>
          </cell>
        </row>
        <row r="30">
          <cell r="I30">
            <v>421.85804845969591</v>
          </cell>
        </row>
        <row r="31">
          <cell r="D31" t="str">
            <v>Добавить строки</v>
          </cell>
        </row>
        <row r="32">
          <cell r="C32" t="str">
            <v>L6</v>
          </cell>
          <cell r="D32" t="str">
            <v>Прибыль, облагаемая налогом</v>
          </cell>
          <cell r="H32">
            <v>12054.242705905623</v>
          </cell>
          <cell r="I32">
            <v>14564.749357819017</v>
          </cell>
        </row>
        <row r="33">
          <cell r="C33" t="str">
            <v>L7</v>
          </cell>
          <cell r="D33" t="str">
            <v>Налоги, сборы, платежи - всего</v>
          </cell>
          <cell r="E33">
            <v>9673.2099999999991</v>
          </cell>
          <cell r="F33">
            <v>10272.6</v>
          </cell>
          <cell r="G33">
            <v>625</v>
          </cell>
          <cell r="H33">
            <v>8781.9766800611251</v>
          </cell>
          <cell r="I33">
            <v>10888.130340165404</v>
          </cell>
        </row>
        <row r="35">
          <cell r="C35" t="str">
            <v>L7.1</v>
          </cell>
          <cell r="D35" t="str">
            <v>Налог на прибыль</v>
          </cell>
          <cell r="E35">
            <v>8863.2099999999991</v>
          </cell>
          <cell r="F35">
            <v>8183</v>
          </cell>
          <cell r="H35">
            <v>3806.6</v>
          </cell>
          <cell r="I35">
            <v>5182.3999999999996</v>
          </cell>
        </row>
        <row r="36">
          <cell r="C36" t="str">
            <v>L7.1.ВН</v>
          </cell>
          <cell r="D36" t="str">
            <v>Налог на прибыль - ВН</v>
          </cell>
          <cell r="H36">
            <v>0</v>
          </cell>
          <cell r="I36">
            <v>0</v>
          </cell>
        </row>
        <row r="37">
          <cell r="C37" t="str">
            <v>L7.1.СН1</v>
          </cell>
          <cell r="D37" t="str">
            <v>Налог на прибыль - СН1</v>
          </cell>
          <cell r="H37">
            <v>0</v>
          </cell>
          <cell r="I37">
            <v>0</v>
          </cell>
        </row>
        <row r="38">
          <cell r="C38" t="str">
            <v>L7.1.СН2</v>
          </cell>
          <cell r="D38" t="str">
            <v>Налог на прибыль - СН2</v>
          </cell>
          <cell r="H38">
            <v>0</v>
          </cell>
          <cell r="I38">
            <v>0</v>
          </cell>
        </row>
        <row r="39">
          <cell r="C39" t="str">
            <v>L7.1.НН</v>
          </cell>
          <cell r="D39" t="str">
            <v>Налог на прибыль - НН</v>
          </cell>
          <cell r="H39">
            <v>0</v>
          </cell>
          <cell r="I39">
            <v>0</v>
          </cell>
        </row>
        <row r="40">
          <cell r="C40" t="str">
            <v>L7.2</v>
          </cell>
          <cell r="D40" t="str">
            <v>Налог на имущество</v>
          </cell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1">
          <cell r="C41" t="str">
            <v>L7.2.ВН</v>
          </cell>
          <cell r="D41" t="str">
            <v>Налог на имущество - ВН</v>
          </cell>
        </row>
        <row r="42">
          <cell r="C42" t="str">
            <v>L7.2.СН1</v>
          </cell>
          <cell r="D42" t="str">
            <v>Налог на имущество - СН1</v>
          </cell>
        </row>
        <row r="43">
          <cell r="C43" t="str">
            <v>L7.2.СН2</v>
          </cell>
          <cell r="D43" t="str">
            <v>Налог на имущество - СН2</v>
          </cell>
        </row>
        <row r="44">
          <cell r="C44" t="str">
            <v>L7.2.НН</v>
          </cell>
          <cell r="D44" t="str">
            <v>Налог на имущество - НН</v>
          </cell>
        </row>
        <row r="45">
          <cell r="C45" t="str">
            <v>L7.3</v>
          </cell>
          <cell r="D45" t="str">
            <v>Плата за выбросы загрязняющих веществ</v>
          </cell>
        </row>
        <row r="46">
          <cell r="C46" t="str">
            <v>L7.4</v>
          </cell>
          <cell r="D46" t="str">
            <v>Другие налоги и обязательные сборы и платежи, всего</v>
          </cell>
          <cell r="E46">
            <v>0</v>
          </cell>
          <cell r="F46">
            <v>1467</v>
          </cell>
          <cell r="G46">
            <v>0</v>
          </cell>
          <cell r="H46">
            <v>4975.3766800611247</v>
          </cell>
          <cell r="I46">
            <v>5705.7303401654044</v>
          </cell>
        </row>
        <row r="47">
          <cell r="C47" t="str">
            <v>L7.4.1</v>
          </cell>
          <cell r="D47" t="str">
            <v>Другие налоги и обязательные сборы и платежи по видам затрат</v>
          </cell>
        </row>
        <row r="48">
          <cell r="H48">
            <v>1175.0201736000006</v>
          </cell>
          <cell r="I48">
            <v>1257.2715857520006</v>
          </cell>
        </row>
        <row r="49">
          <cell r="H49">
            <v>2030.6399999999999</v>
          </cell>
          <cell r="I49">
            <v>2233.7040000000002</v>
          </cell>
        </row>
        <row r="50">
          <cell r="F50">
            <v>1467</v>
          </cell>
          <cell r="H50">
            <v>1769.7165064611245</v>
          </cell>
          <cell r="I50">
            <v>2214.7547544134031</v>
          </cell>
        </row>
        <row r="51">
          <cell r="D51" t="str">
            <v>Добавить строки</v>
          </cell>
        </row>
        <row r="52">
          <cell r="C52" t="str">
            <v>L8</v>
          </cell>
          <cell r="D52" t="str">
            <v>Прибыль от реализации услуг по передаче электрической энергии</v>
          </cell>
          <cell r="E52">
            <v>28938.059999999998</v>
          </cell>
          <cell r="F52">
            <v>37812.6</v>
          </cell>
          <cell r="G52">
            <v>30979.35</v>
          </cell>
          <cell r="H52">
            <v>15860.842705905623</v>
          </cell>
          <cell r="I52">
            <v>19747.149357819017</v>
          </cell>
        </row>
        <row r="54">
          <cell r="C54" t="str">
            <v>L8.ВН</v>
          </cell>
          <cell r="D54" t="str">
            <v>Прибыль от реализации услуг по передаче электрической энергии - ВН</v>
          </cell>
          <cell r="H54">
            <v>0</v>
          </cell>
          <cell r="I54">
            <v>0</v>
          </cell>
        </row>
        <row r="55">
          <cell r="C55" t="str">
            <v>L8.СН1</v>
          </cell>
          <cell r="D55" t="str">
            <v>Прибыль от реализации услуг по передаче электрической энергии - СН1</v>
          </cell>
          <cell r="H55">
            <v>0</v>
          </cell>
          <cell r="I55">
            <v>0</v>
          </cell>
        </row>
        <row r="56">
          <cell r="C56" t="str">
            <v>L8.СН2</v>
          </cell>
          <cell r="D56" t="str">
            <v>Прибыль от реализации услуг по передаче электрической энергии - СН2</v>
          </cell>
          <cell r="E56">
            <v>23657.889222096172</v>
          </cell>
          <cell r="F56">
            <v>30913.140065347634</v>
          </cell>
          <cell r="G56">
            <v>25326.716112709182</v>
          </cell>
          <cell r="H56">
            <v>12966.800805078412</v>
          </cell>
          <cell r="I56">
            <v>16143.994170980015</v>
          </cell>
        </row>
        <row r="57">
          <cell r="C57" t="str">
            <v>L8.НН</v>
          </cell>
          <cell r="D57" t="str">
            <v>Прибыль от реализации услуг по передаче электрической энергии - НН</v>
          </cell>
          <cell r="E57">
            <v>5280.1707779038215</v>
          </cell>
          <cell r="F57">
            <v>6899.4599346523601</v>
          </cell>
          <cell r="G57">
            <v>5652.6338872908127</v>
          </cell>
          <cell r="H57">
            <v>2894.0419008272102</v>
          </cell>
          <cell r="I57">
            <v>3603.1551868390002</v>
          </cell>
        </row>
      </sheetData>
      <sheetData sheetId="15">
        <row r="5"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</row>
        <row r="6">
          <cell r="B6" t="str">
            <v>Затраты, отнесенные на передачу электрической энергии (п.13 табл.П.1.18.2.)</v>
          </cell>
          <cell r="D6" t="str">
            <v>L1</v>
          </cell>
          <cell r="E6" t="str">
            <v>ТРУБ</v>
          </cell>
          <cell r="F6" t="str">
            <v>Затраты, отнесенные на передачу электрической энергии</v>
          </cell>
          <cell r="G6">
            <v>110088.28999999998</v>
          </cell>
          <cell r="H6">
            <v>123122</v>
          </cell>
          <cell r="I6">
            <v>81908.260000000009</v>
          </cell>
          <cell r="J6">
            <v>215490.8430693454</v>
          </cell>
          <cell r="K6">
            <v>428903.06705333292</v>
          </cell>
        </row>
        <row r="7">
          <cell r="B7" t="str">
            <v>ВН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 t="str">
            <v>СН</v>
          </cell>
          <cell r="G8">
            <v>84458.492592793889</v>
          </cell>
          <cell r="H8">
            <v>95369.353390574994</v>
          </cell>
          <cell r="I8">
            <v>61519.704024092134</v>
          </cell>
          <cell r="J8">
            <v>175661.91613046819</v>
          </cell>
          <cell r="K8">
            <v>350012.30722398334</v>
          </cell>
        </row>
        <row r="9">
          <cell r="B9" t="str">
            <v xml:space="preserve">    в том числе:</v>
          </cell>
        </row>
        <row r="10">
          <cell r="B10" t="str">
            <v>СН1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СН2</v>
          </cell>
          <cell r="G11">
            <v>84458.492592793889</v>
          </cell>
          <cell r="H11">
            <v>95369.353390574994</v>
          </cell>
          <cell r="I11">
            <v>61519.704024092134</v>
          </cell>
          <cell r="J11">
            <v>175661.91613046819</v>
          </cell>
          <cell r="K11">
            <v>350012.30722398334</v>
          </cell>
        </row>
        <row r="12">
          <cell r="B12" t="str">
            <v>НН</v>
          </cell>
          <cell r="G12">
            <v>25629.797407206097</v>
          </cell>
          <cell r="H12">
            <v>27752.646609425006</v>
          </cell>
          <cell r="I12">
            <v>20388.555975907868</v>
          </cell>
          <cell r="J12">
            <v>39828.926938877223</v>
          </cell>
          <cell r="K12">
            <v>78890.759829349612</v>
          </cell>
        </row>
        <row r="13">
          <cell r="B13" t="str">
            <v>Прибыль, отнесенная на передачу электрической энергии (п.8 табл.П.1.21.1-2)</v>
          </cell>
          <cell r="D13" t="str">
            <v>L2</v>
          </cell>
          <cell r="F13" t="str">
            <v>Прибыль, отнесенная на передачу электрической энергии</v>
          </cell>
          <cell r="G13">
            <v>28938.059999999994</v>
          </cell>
          <cell r="H13">
            <v>37812.599999999991</v>
          </cell>
          <cell r="I13">
            <v>30979.349999999995</v>
          </cell>
          <cell r="J13">
            <v>15860.842705905623</v>
          </cell>
          <cell r="K13">
            <v>19747.149357819017</v>
          </cell>
        </row>
        <row r="14">
          <cell r="B14" t="str">
            <v>ВН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СН</v>
          </cell>
          <cell r="G15">
            <v>23657.889222096172</v>
          </cell>
          <cell r="H15">
            <v>30913.140065347634</v>
          </cell>
          <cell r="I15">
            <v>25326.716112709182</v>
          </cell>
          <cell r="J15">
            <v>12966.800805078412</v>
          </cell>
          <cell r="K15">
            <v>16143.994170980015</v>
          </cell>
        </row>
        <row r="16">
          <cell r="B16" t="str">
            <v xml:space="preserve">    в том числе:</v>
          </cell>
        </row>
        <row r="17">
          <cell r="B17" t="str">
            <v>СН1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СН2</v>
          </cell>
          <cell r="G18">
            <v>23657.889222096172</v>
          </cell>
          <cell r="H18">
            <v>30913.140065347634</v>
          </cell>
          <cell r="I18">
            <v>25326.716112709182</v>
          </cell>
          <cell r="J18">
            <v>12966.800805078412</v>
          </cell>
          <cell r="K18">
            <v>16143.994170980015</v>
          </cell>
        </row>
        <row r="19">
          <cell r="B19" t="str">
            <v>НН</v>
          </cell>
          <cell r="G19">
            <v>5280.1707779038215</v>
          </cell>
          <cell r="H19">
            <v>6899.4599346523601</v>
          </cell>
          <cell r="I19">
            <v>5652.6338872908127</v>
          </cell>
          <cell r="J19">
            <v>2894.0419008272102</v>
          </cell>
          <cell r="K19">
            <v>3603.1551868390002</v>
          </cell>
        </row>
        <row r="20">
          <cell r="B20" t="str">
            <v>Рентабельность (п.2 / п.1 * 100%)</v>
          </cell>
          <cell r="D20" t="str">
            <v>L3</v>
          </cell>
          <cell r="E20" t="str">
            <v>ПРЦ</v>
          </cell>
          <cell r="G20">
            <v>26.286228989477443</v>
          </cell>
          <cell r="H20">
            <v>30.711489417001015</v>
          </cell>
          <cell r="I20">
            <v>37.822009648355362</v>
          </cell>
          <cell r="J20">
            <v>7.3603325691206143</v>
          </cell>
          <cell r="K20">
            <v>4.6041054202495397</v>
          </cell>
        </row>
        <row r="21">
          <cell r="B21" t="str">
            <v>Необходимая валовая выручка, отнесенная на передачу электрической энергии (п.1 + п.2)</v>
          </cell>
          <cell r="D21" t="str">
            <v>L4</v>
          </cell>
          <cell r="E21" t="str">
            <v>ТРУБ</v>
          </cell>
          <cell r="F21" t="str">
            <v>Необходимая валовая выручка, отнесенная на передачу электрической энергии</v>
          </cell>
          <cell r="G21">
            <v>139026.34999999998</v>
          </cell>
          <cell r="H21">
            <v>160934.59999999998</v>
          </cell>
          <cell r="I21">
            <v>112887.61</v>
          </cell>
          <cell r="J21">
            <v>231351.68577525101</v>
          </cell>
          <cell r="K21">
            <v>448650.21641115192</v>
          </cell>
        </row>
        <row r="22">
          <cell r="B22" t="str">
            <v>ВН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СН</v>
          </cell>
          <cell r="G23">
            <v>108116.38181489006</v>
          </cell>
          <cell r="H23">
            <v>126282.49345592262</v>
          </cell>
          <cell r="I23">
            <v>86846.420136801316</v>
          </cell>
          <cell r="J23">
            <v>188628.7169355466</v>
          </cell>
          <cell r="K23">
            <v>366156.30139496335</v>
          </cell>
        </row>
        <row r="24">
          <cell r="B24" t="str">
            <v xml:space="preserve">    в том числе:</v>
          </cell>
        </row>
        <row r="25">
          <cell r="B25" t="str">
            <v>СН1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СН2</v>
          </cell>
          <cell r="G26">
            <v>108116.38181489006</v>
          </cell>
          <cell r="H26">
            <v>126282.49345592262</v>
          </cell>
          <cell r="I26">
            <v>86846.420136801316</v>
          </cell>
          <cell r="J26">
            <v>188628.7169355466</v>
          </cell>
          <cell r="K26">
            <v>366156.30139496335</v>
          </cell>
        </row>
        <row r="27">
          <cell r="B27" t="str">
            <v>НН</v>
          </cell>
          <cell r="G27">
            <v>30909.968185109919</v>
          </cell>
          <cell r="H27">
            <v>34652.106544077367</v>
          </cell>
          <cell r="I27">
            <v>26041.189863198681</v>
          </cell>
          <cell r="J27">
            <v>42722.96883970443</v>
          </cell>
          <cell r="K27">
            <v>82493.915016188606</v>
          </cell>
        </row>
        <row r="28">
          <cell r="B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D28" t="str">
            <v>L0.1</v>
          </cell>
          <cell r="F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G28">
            <v>484.41865627528438</v>
          </cell>
          <cell r="H28">
            <v>480.08046271782865</v>
          </cell>
          <cell r="I28">
            <v>500.76999673766659</v>
          </cell>
          <cell r="J28">
            <v>504.9238831952436</v>
          </cell>
          <cell r="K28">
            <v>504.05556558249214</v>
          </cell>
        </row>
        <row r="29">
          <cell r="B29" t="str">
            <v>Суммарная по СН и НН (п.1.1.+ п.1.2.+п.1.3. табл.П1.5.)</v>
          </cell>
          <cell r="D29" t="str">
            <v>L0.2</v>
          </cell>
          <cell r="E29" t="str">
            <v>МВТ.МЕС</v>
          </cell>
          <cell r="G29">
            <v>337.93050512249374</v>
          </cell>
          <cell r="H29">
            <v>333.57057356191945</v>
          </cell>
          <cell r="I29">
            <v>352.15595404782061</v>
          </cell>
          <cell r="J29">
            <v>353.32609731600547</v>
          </cell>
          <cell r="K29">
            <v>348.67499440425684</v>
          </cell>
        </row>
        <row r="30">
          <cell r="B30" t="str">
            <v>Суммарная по СН2 и НН (п.1.2.+п.1.3. табл.П1.5.)</v>
          </cell>
          <cell r="D30" t="str">
            <v>L0.3</v>
          </cell>
          <cell r="E30" t="str">
            <v>МВТ.МЕС</v>
          </cell>
          <cell r="G30">
            <v>200.74235396970317</v>
          </cell>
          <cell r="H30">
            <v>196.16068440601026</v>
          </cell>
          <cell r="I30">
            <v>211.21191135797449</v>
          </cell>
          <cell r="J30">
            <v>207.14231143676727</v>
          </cell>
          <cell r="K30">
            <v>198.86942322602164</v>
          </cell>
        </row>
        <row r="31">
          <cell r="B31" t="str">
            <v>В сети НН (п.1.3. табл.П1.5.)</v>
          </cell>
          <cell r="D31" t="str">
            <v>L0.4</v>
          </cell>
          <cell r="E31" t="str">
            <v>МВТ.МЕС</v>
          </cell>
          <cell r="G31">
            <v>70.08</v>
          </cell>
          <cell r="H31">
            <v>66.050000000000011</v>
          </cell>
          <cell r="I31">
            <v>73.84</v>
          </cell>
          <cell r="J31">
            <v>68.674999999999997</v>
          </cell>
          <cell r="K31">
            <v>56.510000000000012</v>
          </cell>
        </row>
        <row r="32">
          <cell r="B32" t="str">
            <v>Плата за услуги на содержание электрических сетей по диапазонам напряжения в расчете на 1 МВт согласно формулам (31)-(33)</v>
          </cell>
          <cell r="D32" t="str">
            <v>L5</v>
          </cell>
          <cell r="E32" t="str">
            <v>РУБ.ТКВТЧ.МЕС</v>
          </cell>
          <cell r="F32" t="str">
            <v>Плата за услуги на содержание электрических сетей по диапазонам напряжения в расчете на 1 МВт</v>
          </cell>
        </row>
        <row r="33">
          <cell r="B33" t="str">
            <v>ВН</v>
          </cell>
          <cell r="E33" t="str">
            <v>РУБ.МВТ.МЕС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СН</v>
          </cell>
        </row>
        <row r="35">
          <cell r="B35" t="str">
            <v xml:space="preserve">    в том числе:</v>
          </cell>
        </row>
        <row r="36">
          <cell r="B36" t="str">
            <v>СН1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СН2</v>
          </cell>
          <cell r="G37">
            <v>68954.049968082327</v>
          </cell>
          <cell r="H37">
            <v>80881.452352430846</v>
          </cell>
          <cell r="I37">
            <v>52683.271321802531</v>
          </cell>
          <cell r="J37">
            <v>113521.80945469701</v>
          </cell>
          <cell r="K37">
            <v>214337.93720702239</v>
          </cell>
        </row>
        <row r="38">
          <cell r="B38" t="str">
            <v>НН</v>
          </cell>
          <cell r="G38">
            <v>115925.16921045852</v>
          </cell>
          <cell r="H38">
            <v>136614.65369488712</v>
          </cell>
          <cell r="I38">
            <v>87981.447627352973</v>
          </cell>
          <cell r="J38">
            <v>183977.40949305077</v>
          </cell>
          <cell r="K38">
            <v>377026.05920403061</v>
          </cell>
        </row>
        <row r="39">
          <cell r="B39" t="str">
            <v>Плата за услуги на содержание электрических сетей по диапазонам напряжения в расчете на 1 МВтч согласно формулам (34)-(36)</v>
          </cell>
          <cell r="D39" t="str">
            <v>L6</v>
          </cell>
          <cell r="E39" t="str">
            <v>РУБ.ТКВТЧ.МЕС</v>
          </cell>
          <cell r="F39" t="str">
            <v>Плата за услуги на содержание электрических сетей по диапазонам напряжения в расчете на 1 МВтч</v>
          </cell>
        </row>
        <row r="40">
          <cell r="B40" t="str">
            <v>ВН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СН</v>
          </cell>
        </row>
        <row r="42">
          <cell r="B42" t="str">
            <v xml:space="preserve">    в том числе:</v>
          </cell>
        </row>
        <row r="43">
          <cell r="B43" t="str">
            <v>СН1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</row>
        <row r="44">
          <cell r="B44" t="str">
            <v>СН2</v>
          </cell>
          <cell r="G44">
            <v>123.44106894731884</v>
          </cell>
          <cell r="H44">
            <v>162.48723335493241</v>
          </cell>
          <cell r="I44">
            <v>98.186903036923255</v>
          </cell>
          <cell r="J44">
            <v>209.81751887909448</v>
          </cell>
          <cell r="K44">
            <v>398.74065326185882</v>
          </cell>
        </row>
        <row r="45">
          <cell r="B45" t="str">
            <v>НН</v>
          </cell>
          <cell r="G45">
            <v>227.96312474974206</v>
          </cell>
          <cell r="H45">
            <v>253.89890665405363</v>
          </cell>
          <cell r="I45">
            <v>182.11222461606459</v>
          </cell>
          <cell r="J45">
            <v>340.99851596346366</v>
          </cell>
          <cell r="K45">
            <v>701.34473561941525</v>
          </cell>
        </row>
      </sheetData>
      <sheetData sheetId="16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D6" t="str">
            <v>L1</v>
          </cell>
          <cell r="E6" t="str">
            <v>РУБ.МВТЧ</v>
          </cell>
          <cell r="F6" t="str">
            <v xml:space="preserve">Ставка за электроэнергию тарифа покупки </v>
          </cell>
          <cell r="G6">
            <v>1053.8400000000001</v>
          </cell>
          <cell r="H6">
            <v>1053.8400000000001</v>
          </cell>
          <cell r="I6">
            <v>1208.1200000000001</v>
          </cell>
          <cell r="J6">
            <v>1208.1200000000001</v>
          </cell>
          <cell r="K6">
            <v>1299.5609999999999</v>
          </cell>
        </row>
        <row r="7">
          <cell r="D7" t="str">
            <v>L1.1</v>
          </cell>
          <cell r="F7" t="str">
            <v>Ставка за электроэнергию тарифа покупки. Группа 1</v>
          </cell>
        </row>
        <row r="8">
          <cell r="D8" t="str">
            <v>L1.2</v>
          </cell>
          <cell r="F8" t="str">
            <v>Ставка за электроэнергию тарифа покупки. Группы 2-4</v>
          </cell>
        </row>
        <row r="9">
          <cell r="D9" t="str">
            <v>L2</v>
          </cell>
          <cell r="E9" t="str">
            <v>МКВТЧ</v>
          </cell>
          <cell r="F9" t="str">
            <v>Отпуск электрической энергии в сеть с учетом величины сальдо-перетока электроэнергии</v>
          </cell>
        </row>
        <row r="10">
          <cell r="B10" t="str">
            <v>ВН</v>
          </cell>
          <cell r="G10">
            <v>921.1</v>
          </cell>
          <cell r="H10">
            <v>899.5856</v>
          </cell>
          <cell r="I10">
            <v>901.4</v>
          </cell>
          <cell r="J10">
            <v>982.74400000000014</v>
          </cell>
          <cell r="K10">
            <v>1002.5</v>
          </cell>
        </row>
        <row r="11">
          <cell r="B11" t="str">
            <v>СН</v>
          </cell>
          <cell r="G11">
            <v>1742.65</v>
          </cell>
          <cell r="H11">
            <v>1716.3488000000002</v>
          </cell>
          <cell r="I11">
            <v>1710.84</v>
          </cell>
          <cell r="J11">
            <v>1895.1890000000003</v>
          </cell>
          <cell r="K11">
            <v>1933.075</v>
          </cell>
        </row>
        <row r="12">
          <cell r="B12" t="str">
            <v>в том числе</v>
          </cell>
        </row>
        <row r="13">
          <cell r="B13" t="str">
            <v>СН1</v>
          </cell>
          <cell r="G13">
            <v>871.4</v>
          </cell>
          <cell r="H13">
            <v>858.17440000000011</v>
          </cell>
          <cell r="I13">
            <v>855.42</v>
          </cell>
          <cell r="J13">
            <v>947.59500000000014</v>
          </cell>
          <cell r="K13">
            <v>966.53800000000001</v>
          </cell>
        </row>
        <row r="14">
          <cell r="B14" t="str">
            <v>СН2</v>
          </cell>
          <cell r="G14">
            <v>871.25</v>
          </cell>
          <cell r="H14">
            <v>858.17440000000011</v>
          </cell>
          <cell r="I14">
            <v>855.42</v>
          </cell>
          <cell r="J14">
            <v>947.59400000000016</v>
          </cell>
          <cell r="K14">
            <v>966.53700000000003</v>
          </cell>
        </row>
        <row r="15">
          <cell r="B15" t="str">
            <v>НН</v>
          </cell>
          <cell r="G15">
            <v>491.00635951974255</v>
          </cell>
          <cell r="H15">
            <v>490.52540000000016</v>
          </cell>
          <cell r="I15">
            <v>476.67999999999995</v>
          </cell>
          <cell r="J15">
            <v>517.20900000000006</v>
          </cell>
          <cell r="K15">
            <v>434.26902109198323</v>
          </cell>
        </row>
        <row r="16">
          <cell r="B16" t="str">
            <v xml:space="preserve">Потери электрической энергии </v>
          </cell>
          <cell r="D16" t="str">
            <v>L3</v>
          </cell>
          <cell r="E16" t="str">
            <v>ПРЦ</v>
          </cell>
          <cell r="F16" t="str">
            <v xml:space="preserve">Потери электрической энергии </v>
          </cell>
        </row>
        <row r="17">
          <cell r="B17" t="str">
            <v>ВН</v>
          </cell>
          <cell r="G17">
            <v>0</v>
          </cell>
          <cell r="H17">
            <v>0.20009213131023884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</v>
          </cell>
        </row>
        <row r="19">
          <cell r="B19" t="str">
            <v>в том числе</v>
          </cell>
        </row>
        <row r="20">
          <cell r="B20" t="str">
            <v>СН1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СН2</v>
          </cell>
          <cell r="G21">
            <v>5.0207908729133335</v>
          </cell>
          <cell r="H21">
            <v>5.0805523912155834</v>
          </cell>
          <cell r="I21">
            <v>2.6887376961024994</v>
          </cell>
          <cell r="J21">
            <v>5.3145123333410709</v>
          </cell>
          <cell r="K21">
            <v>4.9962886995548859</v>
          </cell>
        </row>
        <row r="22">
          <cell r="B22" t="str">
            <v>НН</v>
          </cell>
          <cell r="G22">
            <v>12.496041717210291</v>
          </cell>
          <cell r="H22">
            <v>12.782212704989382</v>
          </cell>
          <cell r="I22">
            <v>9.9508708428770039</v>
          </cell>
          <cell r="J22">
            <v>13.844499999033269</v>
          </cell>
          <cell r="K22">
            <v>15.811402093413282</v>
          </cell>
        </row>
        <row r="23">
          <cell r="B23" t="str">
            <v>Полезный отпуск электрической энергии</v>
          </cell>
          <cell r="D23" t="str">
            <v>L4</v>
          </cell>
          <cell r="E23" t="str">
            <v>МКВТЧ</v>
          </cell>
          <cell r="F23" t="str">
            <v>Полезный отпуск электрической энергии</v>
          </cell>
        </row>
        <row r="24">
          <cell r="B24" t="str">
            <v>ВН</v>
          </cell>
          <cell r="G24">
            <v>49.7</v>
          </cell>
          <cell r="H24">
            <v>39.611199999999997</v>
          </cell>
          <cell r="I24">
            <v>45.98</v>
          </cell>
          <cell r="J24">
            <v>35.149000000000001</v>
          </cell>
          <cell r="K24">
            <v>35.962000000000003</v>
          </cell>
        </row>
        <row r="25">
          <cell r="B25" t="str">
            <v>СН</v>
          </cell>
          <cell r="G25">
            <v>336.65</v>
          </cell>
          <cell r="H25">
            <v>324.04899999999992</v>
          </cell>
          <cell r="I25">
            <v>355.74</v>
          </cell>
          <cell r="J25">
            <v>380.02600000000007</v>
          </cell>
          <cell r="K25">
            <v>483.97800000000001</v>
          </cell>
        </row>
        <row r="26">
          <cell r="B26" t="str">
            <v>в том числе</v>
          </cell>
        </row>
        <row r="27">
          <cell r="B27" t="str">
            <v>СН1</v>
          </cell>
          <cell r="G27">
            <v>0.15</v>
          </cell>
          <cell r="H27">
            <v>0</v>
          </cell>
          <cell r="I27">
            <v>0</v>
          </cell>
          <cell r="J27">
            <v>1E-3</v>
          </cell>
          <cell r="K27">
            <v>1E-3</v>
          </cell>
        </row>
        <row r="28">
          <cell r="B28" t="str">
            <v>СН2</v>
          </cell>
          <cell r="G28">
            <v>336.5</v>
          </cell>
          <cell r="H28">
            <v>324.04899999999992</v>
          </cell>
          <cell r="I28">
            <v>355.74</v>
          </cell>
          <cell r="J28">
            <v>380.02500000000009</v>
          </cell>
          <cell r="K28">
            <v>483.97700000000003</v>
          </cell>
        </row>
        <row r="29">
          <cell r="B29" t="str">
            <v>НН</v>
          </cell>
          <cell r="G29">
            <v>427.65</v>
          </cell>
          <cell r="H29">
            <v>426.47199999999998</v>
          </cell>
          <cell r="I29">
            <v>428.08</v>
          </cell>
          <cell r="J29">
            <v>444.62300000000005</v>
          </cell>
          <cell r="K29">
            <v>364.54100000000005</v>
          </cell>
        </row>
        <row r="30">
          <cell r="B30" t="str">
            <v>Расходы на компенсацию потерь</v>
          </cell>
          <cell r="D30" t="str">
            <v>L5</v>
          </cell>
          <cell r="E30" t="str">
            <v>ТРУБ</v>
          </cell>
          <cell r="F30" t="str">
            <v>Расходы на компенсацию потерь</v>
          </cell>
        </row>
        <row r="31">
          <cell r="B31" t="str">
            <v>ВН</v>
          </cell>
          <cell r="G31">
            <v>0</v>
          </cell>
          <cell r="H31">
            <v>1896.9120000000005</v>
          </cell>
          <cell r="I31">
            <v>0</v>
          </cell>
          <cell r="J31">
            <v>0</v>
          </cell>
          <cell r="K31">
            <v>0</v>
          </cell>
        </row>
        <row r="32">
          <cell r="B32" t="str">
            <v>СН</v>
          </cell>
        </row>
        <row r="33">
          <cell r="B33" t="str">
            <v>в том числе</v>
          </cell>
        </row>
        <row r="34">
          <cell r="B34" t="str">
            <v>СН1</v>
          </cell>
          <cell r="G34">
            <v>0</v>
          </cell>
          <cell r="H34">
            <v>1813.2183423890965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СН2</v>
          </cell>
          <cell r="G35">
            <v>46098.798083714479</v>
          </cell>
          <cell r="H35">
            <v>47760.642342389088</v>
          </cell>
          <cell r="I35">
            <v>27786.76</v>
          </cell>
          <cell r="J35">
            <v>60840.923200000005</v>
          </cell>
          <cell r="K35">
            <v>62757.072840681227</v>
          </cell>
        </row>
        <row r="36">
          <cell r="B36" t="str">
            <v>НН</v>
          </cell>
          <cell r="G36">
            <v>92012.811986631161</v>
          </cell>
          <cell r="H36">
            <v>94836.56405405885</v>
          </cell>
          <cell r="I36">
            <v>73217.646669353533</v>
          </cell>
          <cell r="J36">
            <v>121579.0783995894</v>
          </cell>
          <cell r="K36">
            <v>118912.98664530038</v>
          </cell>
        </row>
        <row r="37">
          <cell r="B37" t="str">
            <v>Ставка на оплату технологического расхода (потерь ) электрической энергии на ее передачу по сетям</v>
          </cell>
          <cell r="D37" t="str">
            <v>L6</v>
          </cell>
          <cell r="E37" t="str">
            <v>РУБ.МВТЧ</v>
          </cell>
          <cell r="F37" t="str">
            <v>Ставка на оплату технологического расхода (потерь ) электрической энергии на ее передачу по сетям</v>
          </cell>
        </row>
        <row r="38">
          <cell r="B38" t="str">
            <v>ВН</v>
          </cell>
          <cell r="G38">
            <v>0</v>
          </cell>
          <cell r="H38">
            <v>2.1128786204635053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СН</v>
          </cell>
        </row>
        <row r="40">
          <cell r="B40" t="str">
            <v>в том числе</v>
          </cell>
        </row>
        <row r="41">
          <cell r="B41" t="str">
            <v>СН1</v>
          </cell>
          <cell r="G41">
            <v>0</v>
          </cell>
          <cell r="H41">
            <v>2.1128786204635053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СН2</v>
          </cell>
          <cell r="G42">
            <v>55.708089192775148</v>
          </cell>
          <cell r="H42">
            <v>58.632633608899425</v>
          </cell>
          <cell r="I42">
            <v>33.380697244179622</v>
          </cell>
          <cell r="J42">
            <v>67.809426749320679</v>
          </cell>
          <cell r="K42">
            <v>68.344508333453135</v>
          </cell>
        </row>
        <row r="43">
          <cell r="B43" t="str">
            <v>НН</v>
          </cell>
          <cell r="G43">
            <v>214.15759801380466</v>
          </cell>
          <cell r="H43">
            <v>221.67118654960368</v>
          </cell>
          <cell r="I43">
            <v>170.57261909011524</v>
          </cell>
          <cell r="J43">
            <v>272.84108401089168</v>
          </cell>
          <cell r="K43">
            <v>325.24989167352845</v>
          </cell>
        </row>
      </sheetData>
      <sheetData sheetId="17">
        <row r="4">
          <cell r="D4" t="str">
            <v>Базовые потребители</v>
          </cell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J4" t="str">
            <v>Население</v>
          </cell>
          <cell r="AP4" t="str">
            <v>Прочие потребители</v>
          </cell>
          <cell r="AV4" t="str">
            <v>в том числе бюджетные потребители</v>
          </cell>
          <cell r="BB4" t="str">
            <v>Итого для собственных потребителей</v>
          </cell>
          <cell r="BH4" t="str">
            <v>Потребители по прямым договорам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J6" t="str">
            <v>Всего</v>
          </cell>
          <cell r="AK6" t="str">
            <v>с шин</v>
          </cell>
          <cell r="AL6" t="str">
            <v>ВН</v>
          </cell>
          <cell r="AM6" t="str">
            <v>СН1</v>
          </cell>
          <cell r="AN6" t="str">
            <v>СН2</v>
          </cell>
          <cell r="AO6" t="str">
            <v>НН</v>
          </cell>
          <cell r="AP6" t="str">
            <v>Всего</v>
          </cell>
          <cell r="AQ6" t="str">
            <v>с шин</v>
          </cell>
          <cell r="AR6" t="str">
            <v>ВН</v>
          </cell>
          <cell r="AS6" t="str">
            <v>СН1</v>
          </cell>
          <cell r="AT6" t="str">
            <v>СН2</v>
          </cell>
          <cell r="AU6" t="str">
            <v>НН</v>
          </cell>
          <cell r="AV6" t="str">
            <v>Всего</v>
          </cell>
          <cell r="AW6" t="str">
            <v>с шин</v>
          </cell>
          <cell r="AX6" t="str">
            <v>ВН</v>
          </cell>
          <cell r="AY6" t="str">
            <v>СН1</v>
          </cell>
          <cell r="AZ6" t="str">
            <v>СН2</v>
          </cell>
          <cell r="BA6" t="str">
            <v>НН</v>
          </cell>
          <cell r="BB6" t="str">
            <v>Всего</v>
          </cell>
          <cell r="BC6" t="str">
            <v>с шин</v>
          </cell>
          <cell r="BD6" t="str">
            <v>ВН</v>
          </cell>
          <cell r="BE6" t="str">
            <v>СН1</v>
          </cell>
          <cell r="BF6" t="str">
            <v>СН2</v>
          </cell>
          <cell r="BG6" t="str">
            <v>НН</v>
          </cell>
          <cell r="BH6" t="str">
            <v>Всего</v>
          </cell>
          <cell r="BI6" t="str">
            <v>с шин</v>
          </cell>
          <cell r="BJ6" t="str">
            <v>ВН</v>
          </cell>
          <cell r="BK6" t="str">
            <v>СН1</v>
          </cell>
          <cell r="BL6" t="str">
            <v>СН2</v>
          </cell>
          <cell r="BM6" t="str">
            <v>НН</v>
          </cell>
        </row>
        <row r="8">
          <cell r="A8" t="str">
            <v>1.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Добавить столбцы</v>
          </cell>
          <cell r="AJ8">
            <v>282.38900000000001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282.38900000000001</v>
          </cell>
          <cell r="AP8">
            <v>602.0920000000001</v>
          </cell>
          <cell r="AQ8">
            <v>0</v>
          </cell>
          <cell r="AR8">
            <v>35.962000000000003</v>
          </cell>
          <cell r="AS8">
            <v>1E-3</v>
          </cell>
          <cell r="AT8">
            <v>483.97700000000003</v>
          </cell>
          <cell r="AU8">
            <v>82.152000000000044</v>
          </cell>
          <cell r="AV8">
            <v>77.59</v>
          </cell>
          <cell r="AW8">
            <v>0</v>
          </cell>
          <cell r="AX8">
            <v>0</v>
          </cell>
          <cell r="AY8">
            <v>0</v>
          </cell>
          <cell r="AZ8">
            <v>66.171999999999997</v>
          </cell>
          <cell r="BA8">
            <v>11.417999999999999</v>
          </cell>
          <cell r="BB8">
            <v>884.48100000000011</v>
          </cell>
          <cell r="BC8">
            <v>0</v>
          </cell>
          <cell r="BD8">
            <v>35.962000000000003</v>
          </cell>
          <cell r="BE8">
            <v>1E-3</v>
          </cell>
          <cell r="BF8">
            <v>483.97700000000003</v>
          </cell>
          <cell r="BG8">
            <v>364.54100000000005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A9" t="str">
            <v>2.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43.769999999999996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43.769999999999996</v>
          </cell>
          <cell r="AP9">
            <v>93.345000000000013</v>
          </cell>
          <cell r="AQ9">
            <v>0</v>
          </cell>
          <cell r="AR9">
            <v>5.5750000000000002</v>
          </cell>
          <cell r="AS9">
            <v>0</v>
          </cell>
          <cell r="AT9">
            <v>75.03</v>
          </cell>
          <cell r="AU9">
            <v>12.740000000000009</v>
          </cell>
          <cell r="AV9">
            <v>13.603</v>
          </cell>
          <cell r="AW9">
            <v>0</v>
          </cell>
          <cell r="AX9">
            <v>0</v>
          </cell>
          <cell r="AY9">
            <v>0</v>
          </cell>
          <cell r="AZ9">
            <v>11.84</v>
          </cell>
          <cell r="BA9">
            <v>1.7629999999999999</v>
          </cell>
          <cell r="BB9">
            <v>137.11500000000001</v>
          </cell>
          <cell r="BC9">
            <v>0</v>
          </cell>
          <cell r="BD9">
            <v>5.5750000000000002</v>
          </cell>
          <cell r="BE9">
            <v>0</v>
          </cell>
          <cell r="BF9">
            <v>75.03</v>
          </cell>
          <cell r="BG9">
            <v>56.510000000000005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1">
          <cell r="A11" t="str">
            <v>3.</v>
          </cell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</row>
        <row r="12">
          <cell r="A12" t="str">
            <v>3.1.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13" t="str">
            <v>3.2.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5">
          <cell r="A15" t="str">
            <v>4.</v>
          </cell>
          <cell r="D15" t="e">
            <v>#NAME?</v>
          </cell>
          <cell r="F15">
            <v>0</v>
          </cell>
          <cell r="G15" t="e">
            <v>#DIV/0!</v>
          </cell>
          <cell r="H15">
            <v>467.08516159531194</v>
          </cell>
          <cell r="I15">
            <v>1026.5946272929436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J15" t="e">
            <v>#NAME?</v>
          </cell>
          <cell r="AK15">
            <v>0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P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V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B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H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</row>
        <row r="16">
          <cell r="A16" t="str">
            <v>4.1.</v>
          </cell>
          <cell r="F16">
            <v>0</v>
          </cell>
          <cell r="G16" t="e">
            <v>#DIV/0!</v>
          </cell>
          <cell r="H16">
            <v>467.08516159531194</v>
          </cell>
          <cell r="I16">
            <v>1026.5946272929436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O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U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A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G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M16" t="e">
            <v>#NAME?</v>
          </cell>
        </row>
        <row r="17">
          <cell r="A17" t="str">
            <v>4.1.1.</v>
          </cell>
          <cell r="F17">
            <v>0</v>
          </cell>
          <cell r="G17" t="e">
            <v>#DIV/0!</v>
          </cell>
          <cell r="H17">
            <v>398.74065326185882</v>
          </cell>
          <cell r="I17">
            <v>701.34473561941525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O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U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A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G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M17" t="e">
            <v>#NAME?</v>
          </cell>
        </row>
        <row r="18">
          <cell r="A18" t="str">
            <v>4.1.1.1.</v>
          </cell>
          <cell r="F18">
            <v>0</v>
          </cell>
          <cell r="G18">
            <v>0</v>
          </cell>
          <cell r="H18">
            <v>2572.0552464842685</v>
          </cell>
          <cell r="I18">
            <v>4524.3127104483674</v>
          </cell>
          <cell r="M18">
            <v>0</v>
          </cell>
          <cell r="N18">
            <v>0</v>
          </cell>
          <cell r="O18">
            <v>2572.0552464842685</v>
          </cell>
          <cell r="P18">
            <v>4524.3127104483674</v>
          </cell>
          <cell r="S18">
            <v>0</v>
          </cell>
          <cell r="T18">
            <v>0</v>
          </cell>
          <cell r="U18">
            <v>2572.0552464842685</v>
          </cell>
          <cell r="V18">
            <v>4524.3127104483674</v>
          </cell>
          <cell r="Y18">
            <v>0</v>
          </cell>
          <cell r="Z18">
            <v>0</v>
          </cell>
          <cell r="AA18">
            <v>2572.0552464842685</v>
          </cell>
          <cell r="AB18">
            <v>4524.3127104483674</v>
          </cell>
          <cell r="AE18">
            <v>0</v>
          </cell>
          <cell r="AF18">
            <v>0</v>
          </cell>
          <cell r="AG18">
            <v>2572.0552464842685</v>
          </cell>
          <cell r="AH18">
            <v>4524.3127104483674</v>
          </cell>
          <cell r="AL18">
            <v>0</v>
          </cell>
          <cell r="AM18">
            <v>0</v>
          </cell>
          <cell r="AN18">
            <v>2572.0552464842685</v>
          </cell>
          <cell r="AO18">
            <v>4524.3127104483674</v>
          </cell>
          <cell r="AR18">
            <v>0</v>
          </cell>
          <cell r="AS18">
            <v>0</v>
          </cell>
          <cell r="AT18">
            <v>2572.0552464842685</v>
          </cell>
          <cell r="AU18">
            <v>4524.3127104483674</v>
          </cell>
          <cell r="AX18">
            <v>0</v>
          </cell>
          <cell r="AY18">
            <v>0</v>
          </cell>
          <cell r="AZ18">
            <v>2572.0552464842685</v>
          </cell>
          <cell r="BA18">
            <v>4524.3127104483674</v>
          </cell>
          <cell r="BD18">
            <v>0</v>
          </cell>
          <cell r="BE18">
            <v>0</v>
          </cell>
          <cell r="BF18">
            <v>2572.0552464842685</v>
          </cell>
          <cell r="BG18">
            <v>4524.3127104483674</v>
          </cell>
          <cell r="BJ18">
            <v>0</v>
          </cell>
          <cell r="BK18">
            <v>0</v>
          </cell>
          <cell r="BL18">
            <v>2572.0552464842685</v>
          </cell>
          <cell r="BM18">
            <v>4524.3127104483674</v>
          </cell>
        </row>
        <row r="19">
          <cell r="A19" t="str">
            <v>4.1.2.</v>
          </cell>
          <cell r="F19">
            <v>0</v>
          </cell>
          <cell r="G19">
            <v>0</v>
          </cell>
          <cell r="H19">
            <v>68.344508333453135</v>
          </cell>
          <cell r="I19">
            <v>325.24989167352845</v>
          </cell>
          <cell r="M19">
            <v>0</v>
          </cell>
          <cell r="N19">
            <v>0</v>
          </cell>
          <cell r="O19">
            <v>68.344508333453135</v>
          </cell>
          <cell r="P19">
            <v>325.24989167352845</v>
          </cell>
          <cell r="S19">
            <v>0</v>
          </cell>
          <cell r="T19">
            <v>0</v>
          </cell>
          <cell r="U19">
            <v>68.344508333453135</v>
          </cell>
          <cell r="V19">
            <v>325.24989167352845</v>
          </cell>
          <cell r="Y19">
            <v>0</v>
          </cell>
          <cell r="Z19">
            <v>0</v>
          </cell>
          <cell r="AA19">
            <v>68.344508333453135</v>
          </cell>
          <cell r="AB19">
            <v>325.24989167352845</v>
          </cell>
          <cell r="AE19">
            <v>0</v>
          </cell>
          <cell r="AF19">
            <v>0</v>
          </cell>
          <cell r="AG19">
            <v>68.344508333453135</v>
          </cell>
          <cell r="AH19">
            <v>325.24989167352845</v>
          </cell>
          <cell r="AL19">
            <v>0</v>
          </cell>
          <cell r="AM19">
            <v>0</v>
          </cell>
          <cell r="AN19">
            <v>68.344508333453135</v>
          </cell>
          <cell r="AO19">
            <v>325.24989167352845</v>
          </cell>
          <cell r="AR19">
            <v>0</v>
          </cell>
          <cell r="AS19">
            <v>0</v>
          </cell>
          <cell r="AT19">
            <v>68.344508333453135</v>
          </cell>
          <cell r="AU19">
            <v>325.24989167352845</v>
          </cell>
          <cell r="AX19">
            <v>0</v>
          </cell>
          <cell r="AY19">
            <v>0</v>
          </cell>
          <cell r="AZ19">
            <v>68.344508333453135</v>
          </cell>
          <cell r="BA19">
            <v>325.24989167352845</v>
          </cell>
          <cell r="BD19">
            <v>0</v>
          </cell>
          <cell r="BE19">
            <v>0</v>
          </cell>
          <cell r="BF19">
            <v>68.344508333453135</v>
          </cell>
          <cell r="BG19">
            <v>325.24989167352845</v>
          </cell>
          <cell r="BJ19">
            <v>0</v>
          </cell>
          <cell r="BK19">
            <v>0</v>
          </cell>
          <cell r="BL19">
            <v>68.344508333453135</v>
          </cell>
          <cell r="BM19">
            <v>325.24989167352845</v>
          </cell>
        </row>
        <row r="21">
          <cell r="A21" t="str">
            <v>4.2.</v>
          </cell>
        </row>
        <row r="22">
          <cell r="A22" t="str">
            <v>4.3</v>
          </cell>
        </row>
        <row r="24">
          <cell r="A24" t="str">
            <v>5.</v>
          </cell>
          <cell r="D24" t="e">
            <v>#NAME?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e">
            <v>#NAME?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e">
            <v>#NAME?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e">
            <v>#NAME?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e">
            <v>#NAME?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 t="e">
            <v>#NAME?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 t="e">
            <v>#NAME?</v>
          </cell>
          <cell r="AP24" t="e">
            <v>#NAME?</v>
          </cell>
          <cell r="AQ24">
            <v>0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>
            <v>0</v>
          </cell>
          <cell r="AX24">
            <v>0</v>
          </cell>
          <cell r="AY24">
            <v>0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 t="str">
            <v>5.1.</v>
          </cell>
          <cell r="D25" t="e">
            <v>#NAME?</v>
          </cell>
          <cell r="E25">
            <v>0</v>
          </cell>
          <cell r="F25">
            <v>0</v>
          </cell>
          <cell r="G25">
            <v>0</v>
          </cell>
          <cell r="H25">
            <v>2572.0552464842685</v>
          </cell>
          <cell r="I25">
            <v>4524.3127104483674</v>
          </cell>
          <cell r="K25" t="e">
            <v>#NAME?</v>
          </cell>
          <cell r="L25">
            <v>0</v>
          </cell>
          <cell r="M25">
            <v>0</v>
          </cell>
          <cell r="N25">
            <v>0</v>
          </cell>
          <cell r="O25">
            <v>2572.0552464842685</v>
          </cell>
          <cell r="P25">
            <v>4524.3127104483674</v>
          </cell>
          <cell r="Q25" t="e">
            <v>#NAME?</v>
          </cell>
          <cell r="R25">
            <v>0</v>
          </cell>
          <cell r="S25">
            <v>0</v>
          </cell>
          <cell r="T25">
            <v>0</v>
          </cell>
          <cell r="U25">
            <v>2572.0552464842685</v>
          </cell>
          <cell r="V25">
            <v>4524.3127104483674</v>
          </cell>
          <cell r="W25" t="e">
            <v>#NAME?</v>
          </cell>
          <cell r="X25">
            <v>0</v>
          </cell>
          <cell r="Y25">
            <v>0</v>
          </cell>
          <cell r="Z25">
            <v>0</v>
          </cell>
          <cell r="AA25">
            <v>2572.0552464842685</v>
          </cell>
          <cell r="AB25">
            <v>4524.3127104483674</v>
          </cell>
          <cell r="AC25" t="e">
            <v>#NAME?</v>
          </cell>
          <cell r="AD25">
            <v>0</v>
          </cell>
          <cell r="AE25">
            <v>0</v>
          </cell>
          <cell r="AF25">
            <v>0</v>
          </cell>
          <cell r="AG25">
            <v>2572.0552464842685</v>
          </cell>
          <cell r="AH25">
            <v>4524.3127104483674</v>
          </cell>
          <cell r="AJ25" t="e">
            <v>#NAME?</v>
          </cell>
          <cell r="AK25">
            <v>0</v>
          </cell>
          <cell r="AL25">
            <v>0</v>
          </cell>
          <cell r="AM25">
            <v>0</v>
          </cell>
          <cell r="AN25">
            <v>2572.0552464842685</v>
          </cell>
          <cell r="AO25">
            <v>4524.3127104483674</v>
          </cell>
          <cell r="AP25" t="e">
            <v>#NAME?</v>
          </cell>
          <cell r="AQ25">
            <v>0</v>
          </cell>
          <cell r="AR25">
            <v>0</v>
          </cell>
          <cell r="AS25">
            <v>0</v>
          </cell>
          <cell r="AT25">
            <v>2572.0552464842685</v>
          </cell>
          <cell r="AU25">
            <v>4524.3127104483674</v>
          </cell>
          <cell r="AV25" t="e">
            <v>#NAME?</v>
          </cell>
          <cell r="AW25">
            <v>0</v>
          </cell>
          <cell r="AX25">
            <v>0</v>
          </cell>
          <cell r="AY25">
            <v>0</v>
          </cell>
          <cell r="AZ25">
            <v>2572.0552464842685</v>
          </cell>
          <cell r="BA25">
            <v>4524.3127104483674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J25">
            <v>0</v>
          </cell>
          <cell r="BK25">
            <v>0</v>
          </cell>
          <cell r="BL25">
            <v>2572.0552464842685</v>
          </cell>
          <cell r="BM25">
            <v>4524.3127104483674</v>
          </cell>
        </row>
        <row r="26">
          <cell r="A26" t="str">
            <v>5.2.</v>
          </cell>
          <cell r="D26" t="e">
            <v>#NAME?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e">
            <v>#NAME?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e">
            <v>#NAME?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 t="e">
            <v>#NAME?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e">
            <v>#NAME?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 t="e">
            <v>#NAME?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325.24989167352845</v>
          </cell>
          <cell r="AP26" t="e">
            <v>#NAME?</v>
          </cell>
          <cell r="AQ26">
            <v>0</v>
          </cell>
          <cell r="AR26">
            <v>0</v>
          </cell>
          <cell r="AS26">
            <v>0</v>
          </cell>
          <cell r="AT26">
            <v>68.344508333453135</v>
          </cell>
          <cell r="AU26">
            <v>325.24989167352845</v>
          </cell>
          <cell r="AV26" t="e">
            <v>#NAME?</v>
          </cell>
          <cell r="AW26">
            <v>0</v>
          </cell>
          <cell r="AX26">
            <v>0</v>
          </cell>
          <cell r="AY26">
            <v>0</v>
          </cell>
          <cell r="AZ26">
            <v>68.344508333453135</v>
          </cell>
          <cell r="BA26">
            <v>325.24989167352845</v>
          </cell>
          <cell r="BB26" t="e">
            <v>#NAME?</v>
          </cell>
          <cell r="BC26" t="e">
            <v>#NAME?</v>
          </cell>
          <cell r="BD26" t="e">
            <v>#NAME?</v>
          </cell>
          <cell r="BE26" t="e">
            <v>#NAME?</v>
          </cell>
          <cell r="BF26" t="e">
            <v>#NAME?</v>
          </cell>
          <cell r="BG26" t="e">
            <v>#NAME?</v>
          </cell>
          <cell r="BH26" t="e">
            <v>#NAME?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8">
          <cell r="A28" t="str">
            <v>6.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 t="e">
            <v>#NAME?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 t="e">
            <v>#NAME?</v>
          </cell>
          <cell r="AP28" t="e">
            <v>#NAME?</v>
          </cell>
          <cell r="AQ28">
            <v>0</v>
          </cell>
          <cell r="AR28" t="e">
            <v>#NAME?</v>
          </cell>
          <cell r="AS28" t="e">
            <v>#NAME?</v>
          </cell>
          <cell r="AT28" t="e">
            <v>#NAME?</v>
          </cell>
          <cell r="AU28" t="e">
            <v>#NAME?</v>
          </cell>
          <cell r="AV28" t="e">
            <v>#NAME?</v>
          </cell>
          <cell r="AW28">
            <v>0</v>
          </cell>
          <cell r="AX28">
            <v>0</v>
          </cell>
          <cell r="AY28">
            <v>0</v>
          </cell>
          <cell r="AZ28" t="e">
            <v>#NAME?</v>
          </cell>
          <cell r="BA28" t="e">
            <v>#NAME?</v>
          </cell>
          <cell r="BB28" t="e">
            <v>#NAME?</v>
          </cell>
          <cell r="BC28">
            <v>0</v>
          </cell>
          <cell r="BD28" t="e">
            <v>#NAME?</v>
          </cell>
          <cell r="BE28" t="e">
            <v>#NAME?</v>
          </cell>
          <cell r="BF28" t="e">
            <v>#NAME?</v>
          </cell>
          <cell r="BG28" t="e">
            <v>#NAME?</v>
          </cell>
          <cell r="BH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30">
          <cell r="A30" t="str">
            <v>6.1.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 t="str">
            <v>6.2.</v>
          </cell>
          <cell r="D31" t="e">
            <v>#DIV/0!</v>
          </cell>
          <cell r="E31">
            <v>0</v>
          </cell>
          <cell r="F31">
            <v>0</v>
          </cell>
          <cell r="G31" t="e">
            <v>#DIV/0!</v>
          </cell>
          <cell r="H31">
            <v>0</v>
          </cell>
          <cell r="I31">
            <v>0</v>
          </cell>
          <cell r="K31" t="e">
            <v>#NAME?</v>
          </cell>
          <cell r="L31">
            <v>0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>
            <v>0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>
            <v>0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>
            <v>0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J31" t="e">
            <v>#NAME?</v>
          </cell>
          <cell r="AK31">
            <v>0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>
            <v>0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>
            <v>0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#DIV/0!</v>
          </cell>
          <cell r="BC31">
            <v>0</v>
          </cell>
          <cell r="BD31" t="e">
            <v>#NAME?</v>
          </cell>
          <cell r="BE31" t="e">
            <v>#DIV/0!</v>
          </cell>
          <cell r="BF31" t="e">
            <v>#NAME?</v>
          </cell>
          <cell r="BG31" t="e">
            <v>#NAME?</v>
          </cell>
          <cell r="BH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</row>
        <row r="32">
          <cell r="A32" t="str">
            <v>6.2.1.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91846.991659796025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91846.991659796025</v>
          </cell>
          <cell r="AP32">
            <v>59797.09921046337</v>
          </cell>
          <cell r="AQ32">
            <v>0</v>
          </cell>
          <cell r="AR32">
            <v>0</v>
          </cell>
          <cell r="AS32">
            <v>0</v>
          </cell>
          <cell r="AT32">
            <v>33077.170109699648</v>
          </cell>
          <cell r="AU32">
            <v>26719.929100763722</v>
          </cell>
          <cell r="AV32">
            <v>8236.1960685696085</v>
          </cell>
          <cell r="AW32">
            <v>0</v>
          </cell>
          <cell r="AX32">
            <v>0</v>
          </cell>
          <cell r="AY32">
            <v>0</v>
          </cell>
          <cell r="AZ32">
            <v>4522.4928054412603</v>
          </cell>
          <cell r="BA32">
            <v>3713.7032631283478</v>
          </cell>
          <cell r="BB32">
            <v>151644.09087025939</v>
          </cell>
          <cell r="BC32">
            <v>0</v>
          </cell>
          <cell r="BD32">
            <v>0</v>
          </cell>
          <cell r="BE32">
            <v>0</v>
          </cell>
          <cell r="BF32">
            <v>33077.170109699648</v>
          </cell>
          <cell r="BG32">
            <v>118566.92076055975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 t="str">
            <v>То же п.6</v>
          </cell>
        </row>
        <row r="34">
          <cell r="A34" t="str">
            <v>6.3.1.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198029.16733632502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198029.16733632502</v>
          </cell>
          <cell r="AP34">
            <v>250621.04907482694</v>
          </cell>
          <cell r="AQ34">
            <v>0</v>
          </cell>
          <cell r="AR34">
            <v>0</v>
          </cell>
          <cell r="AS34">
            <v>0</v>
          </cell>
          <cell r="AT34">
            <v>192981.30514371468</v>
          </cell>
          <cell r="AU34">
            <v>57639.743931112243</v>
          </cell>
          <cell r="AV34">
            <v>38429.49742689421</v>
          </cell>
          <cell r="AW34">
            <v>0</v>
          </cell>
          <cell r="AX34">
            <v>0</v>
          </cell>
          <cell r="AY34">
            <v>0</v>
          </cell>
          <cell r="AZ34">
            <v>30453.134118373739</v>
          </cell>
          <cell r="BA34">
            <v>7976.363308520471</v>
          </cell>
          <cell r="BB34">
            <v>448650.21641115192</v>
          </cell>
          <cell r="BC34">
            <v>0</v>
          </cell>
          <cell r="BD34">
            <v>0</v>
          </cell>
          <cell r="BE34">
            <v>0</v>
          </cell>
          <cell r="BF34">
            <v>192981.30514371468</v>
          </cell>
          <cell r="BG34">
            <v>255668.91126743727</v>
          </cell>
          <cell r="BH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 t="str">
            <v>6.3.2.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91846.991659796025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91846.991659796025</v>
          </cell>
          <cell r="AP35">
            <v>59797.09921046337</v>
          </cell>
          <cell r="AQ35">
            <v>0</v>
          </cell>
          <cell r="AR35">
            <v>0</v>
          </cell>
          <cell r="AS35">
            <v>0</v>
          </cell>
          <cell r="AT35">
            <v>33077.170109699648</v>
          </cell>
          <cell r="AU35">
            <v>26719.929100763722</v>
          </cell>
          <cell r="AV35">
            <v>8236.1960685696085</v>
          </cell>
          <cell r="AW35">
            <v>0</v>
          </cell>
          <cell r="AX35">
            <v>0</v>
          </cell>
          <cell r="AY35">
            <v>0</v>
          </cell>
          <cell r="AZ35">
            <v>4522.4928054412603</v>
          </cell>
          <cell r="BA35">
            <v>3713.7032631283478</v>
          </cell>
          <cell r="BB35">
            <v>151644.09087025939</v>
          </cell>
          <cell r="BC35">
            <v>0</v>
          </cell>
          <cell r="BD35">
            <v>0</v>
          </cell>
          <cell r="BE35">
            <v>0</v>
          </cell>
          <cell r="BF35">
            <v>33077.170109699648</v>
          </cell>
          <cell r="BG35">
            <v>118566.92076055975</v>
          </cell>
          <cell r="BH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</sheetData>
      <sheetData sheetId="18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F34">
            <v>140</v>
          </cell>
          <cell r="G34">
            <v>2.6</v>
          </cell>
          <cell r="H34">
            <v>3.64</v>
          </cell>
        </row>
        <row r="35">
          <cell r="F35">
            <v>110</v>
          </cell>
          <cell r="G35">
            <v>53.2</v>
          </cell>
          <cell r="H35">
            <v>58.52</v>
          </cell>
        </row>
        <row r="36">
          <cell r="H36">
            <v>0</v>
          </cell>
        </row>
        <row r="37">
          <cell r="F37">
            <v>350</v>
          </cell>
          <cell r="G37">
            <v>497.2</v>
          </cell>
          <cell r="H37">
            <v>1740.2</v>
          </cell>
        </row>
        <row r="38">
          <cell r="H38">
            <v>0</v>
          </cell>
        </row>
        <row r="39">
          <cell r="H39">
            <v>1802.3600000000001</v>
          </cell>
        </row>
        <row r="40">
          <cell r="H40">
            <v>0</v>
          </cell>
        </row>
        <row r="41">
          <cell r="F41">
            <v>220</v>
          </cell>
          <cell r="G41">
            <v>91.9</v>
          </cell>
          <cell r="H41">
            <v>202.18</v>
          </cell>
        </row>
        <row r="42">
          <cell r="F42">
            <v>150</v>
          </cell>
          <cell r="G42">
            <v>381.5</v>
          </cell>
          <cell r="H42">
            <v>572.25</v>
          </cell>
        </row>
        <row r="43">
          <cell r="F43">
            <v>270</v>
          </cell>
          <cell r="G43">
            <v>250.9</v>
          </cell>
          <cell r="H43">
            <v>677.43</v>
          </cell>
        </row>
        <row r="44">
          <cell r="H44">
            <v>1451.8600000000001</v>
          </cell>
        </row>
      </sheetData>
      <sheetData sheetId="19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0</v>
          </cell>
          <cell r="H11">
            <v>0</v>
          </cell>
        </row>
        <row r="12">
          <cell r="F12">
            <v>105</v>
          </cell>
          <cell r="G12">
            <v>0</v>
          </cell>
          <cell r="H12">
            <v>0</v>
          </cell>
        </row>
        <row r="13">
          <cell r="F13">
            <v>75</v>
          </cell>
          <cell r="G13">
            <v>0</v>
          </cell>
          <cell r="H13">
            <v>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0</v>
          </cell>
          <cell r="H18">
            <v>0</v>
          </cell>
        </row>
        <row r="19">
          <cell r="F19">
            <v>7.8</v>
          </cell>
          <cell r="G19">
            <v>0</v>
          </cell>
          <cell r="H19">
            <v>0</v>
          </cell>
        </row>
        <row r="20">
          <cell r="F20">
            <v>2.1</v>
          </cell>
          <cell r="G20">
            <v>0</v>
          </cell>
          <cell r="H20">
            <v>0</v>
          </cell>
        </row>
        <row r="21">
          <cell r="F21">
            <v>1</v>
          </cell>
          <cell r="G21">
            <v>0</v>
          </cell>
          <cell r="H21">
            <v>0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0</v>
          </cell>
          <cell r="H26">
            <v>0</v>
          </cell>
        </row>
        <row r="27">
          <cell r="F27">
            <v>26</v>
          </cell>
          <cell r="G27">
            <v>0</v>
          </cell>
          <cell r="H27">
            <v>0</v>
          </cell>
        </row>
        <row r="28">
          <cell r="F28">
            <v>11</v>
          </cell>
          <cell r="G28">
            <v>0</v>
          </cell>
          <cell r="H28">
            <v>0</v>
          </cell>
        </row>
        <row r="29">
          <cell r="F29">
            <v>5.5</v>
          </cell>
          <cell r="G29">
            <v>0</v>
          </cell>
          <cell r="H29">
            <v>0</v>
          </cell>
        </row>
        <row r="30">
          <cell r="F30">
            <v>23</v>
          </cell>
          <cell r="G30">
            <v>0</v>
          </cell>
          <cell r="H30">
            <v>0</v>
          </cell>
        </row>
        <row r="31">
          <cell r="F31">
            <v>14</v>
          </cell>
          <cell r="G31">
            <v>0</v>
          </cell>
          <cell r="H31">
            <v>0</v>
          </cell>
        </row>
        <row r="32">
          <cell r="F32">
            <v>6.4</v>
          </cell>
          <cell r="G32">
            <v>0</v>
          </cell>
          <cell r="H32">
            <v>0</v>
          </cell>
        </row>
        <row r="33">
          <cell r="F33">
            <v>3.1</v>
          </cell>
          <cell r="G33">
            <v>253</v>
          </cell>
          <cell r="H33">
            <v>784.30000000000007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0</v>
          </cell>
          <cell r="H36">
            <v>0</v>
          </cell>
        </row>
        <row r="37">
          <cell r="F37">
            <v>9.5</v>
          </cell>
          <cell r="G37">
            <v>0</v>
          </cell>
          <cell r="H37">
            <v>0</v>
          </cell>
        </row>
        <row r="38">
          <cell r="F38">
            <v>4.7</v>
          </cell>
          <cell r="G38">
            <v>0</v>
          </cell>
          <cell r="H38">
            <v>0</v>
          </cell>
        </row>
        <row r="39">
          <cell r="F39">
            <v>2.2999999999999998</v>
          </cell>
          <cell r="G39">
            <v>1222</v>
          </cell>
          <cell r="H39">
            <v>2810.6</v>
          </cell>
        </row>
        <row r="40">
          <cell r="F40">
            <v>2.6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0</v>
          </cell>
          <cell r="H42">
            <v>0</v>
          </cell>
        </row>
        <row r="43">
          <cell r="F43">
            <v>2.4</v>
          </cell>
          <cell r="G43">
            <v>0</v>
          </cell>
          <cell r="H43">
            <v>0</v>
          </cell>
        </row>
        <row r="44">
          <cell r="F44">
            <v>2.5</v>
          </cell>
          <cell r="G44">
            <v>0</v>
          </cell>
          <cell r="H44">
            <v>0</v>
          </cell>
        </row>
        <row r="45">
          <cell r="F45">
            <v>2.2999999999999998</v>
          </cell>
          <cell r="G45">
            <v>236</v>
          </cell>
          <cell r="H45">
            <v>542.79999999999995</v>
          </cell>
        </row>
        <row r="46">
          <cell r="F46">
            <v>3</v>
          </cell>
          <cell r="G46">
            <v>242</v>
          </cell>
          <cell r="H46">
            <v>726</v>
          </cell>
        </row>
        <row r="47">
          <cell r="F47">
            <v>3.5</v>
          </cell>
          <cell r="G47">
            <v>0</v>
          </cell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4863.7</v>
          </cell>
        </row>
        <row r="51">
          <cell r="H51">
            <v>0</v>
          </cell>
        </row>
      </sheetData>
      <sheetData sheetId="20"/>
      <sheetData sheetId="21">
        <row r="7">
          <cell r="A7">
            <v>1</v>
          </cell>
          <cell r="B7">
            <v>2</v>
          </cell>
          <cell r="F7">
            <v>3</v>
          </cell>
          <cell r="G7">
            <v>4</v>
          </cell>
          <cell r="H7">
            <v>5</v>
          </cell>
          <cell r="I7">
            <v>7</v>
          </cell>
          <cell r="J7">
            <v>8</v>
          </cell>
          <cell r="K7">
            <v>9</v>
          </cell>
          <cell r="L7">
            <v>11</v>
          </cell>
          <cell r="M7">
            <v>12</v>
          </cell>
          <cell r="N7" t="str">
            <v>13</v>
          </cell>
          <cell r="O7" t="str">
            <v>14</v>
          </cell>
        </row>
        <row r="8">
          <cell r="F8" t="e">
            <v>#DIV/0!</v>
          </cell>
          <cell r="G8" t="e">
            <v>#DIV/0!</v>
          </cell>
        </row>
        <row r="9">
          <cell r="F9" t="e">
            <v>#DIV/0!</v>
          </cell>
          <cell r="G9" t="e">
            <v>#DIV/0!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 t="e">
            <v>#DIV/0!</v>
          </cell>
          <cell r="O9">
            <v>0</v>
          </cell>
        </row>
        <row r="10">
          <cell r="F10" t="e">
            <v>#DIV/0!</v>
          </cell>
          <cell r="G10" t="e">
            <v>#DIV/0!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#DIV/0!</v>
          </cell>
          <cell r="O10">
            <v>0</v>
          </cell>
        </row>
        <row r="11"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I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I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I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I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#DIV/0!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I26">
            <v>0</v>
          </cell>
          <cell r="L26">
            <v>0</v>
          </cell>
          <cell r="M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#DIV/0!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I32">
            <v>0</v>
          </cell>
          <cell r="L32">
            <v>0</v>
          </cell>
          <cell r="M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I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I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F47" t="e">
            <v>#DIV/0!</v>
          </cell>
          <cell r="G47" t="e">
            <v>#DIV/0!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#DIV/0!</v>
          </cell>
          <cell r="O47">
            <v>0</v>
          </cell>
        </row>
        <row r="48">
          <cell r="F48" t="e">
            <v>#DIV/0!</v>
          </cell>
          <cell r="G48" t="e">
            <v>#DIV/0!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#DIV/0!</v>
          </cell>
          <cell r="O48">
            <v>0</v>
          </cell>
        </row>
        <row r="49"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I50">
            <v>0</v>
          </cell>
          <cell r="L50">
            <v>0</v>
          </cell>
          <cell r="M50">
            <v>0</v>
          </cell>
          <cell r="O50">
            <v>0</v>
          </cell>
        </row>
        <row r="51">
          <cell r="I51">
            <v>0</v>
          </cell>
          <cell r="L51">
            <v>0</v>
          </cell>
          <cell r="M51">
            <v>0</v>
          </cell>
          <cell r="O51">
            <v>0</v>
          </cell>
        </row>
        <row r="52">
          <cell r="I52">
            <v>0</v>
          </cell>
          <cell r="L52">
            <v>0</v>
          </cell>
          <cell r="M52">
            <v>0</v>
          </cell>
          <cell r="O52">
            <v>0</v>
          </cell>
        </row>
        <row r="53">
          <cell r="I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I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#DIV/0!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I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#DIV/0!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I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I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I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F86" t="e">
            <v>#DIV/0!</v>
          </cell>
          <cell r="G86" t="e">
            <v>#DIV/0!</v>
          </cell>
        </row>
        <row r="87">
          <cell r="F87" t="e">
            <v>#DIV/0!</v>
          </cell>
          <cell r="G87" t="e">
            <v>#DIV/0!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#DIV/0!</v>
          </cell>
          <cell r="O87">
            <v>0</v>
          </cell>
        </row>
        <row r="88">
          <cell r="F88" t="e">
            <v>#DIV/0!</v>
          </cell>
          <cell r="G88" t="e">
            <v>#DIV/0!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#DIV/0!</v>
          </cell>
          <cell r="O88">
            <v>0</v>
          </cell>
        </row>
        <row r="89"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I90">
            <v>0</v>
          </cell>
          <cell r="L90">
            <v>0</v>
          </cell>
          <cell r="M90">
            <v>0</v>
          </cell>
          <cell r="O90">
            <v>0</v>
          </cell>
        </row>
        <row r="91">
          <cell r="I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I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I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I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I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I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I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I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I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#DIV/0!</v>
          </cell>
          <cell r="O101">
            <v>0</v>
          </cell>
        </row>
        <row r="102">
          <cell r="I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I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I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I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I106">
            <v>0</v>
          </cell>
          <cell r="L106">
            <v>0</v>
          </cell>
          <cell r="M106">
            <v>0</v>
          </cell>
          <cell r="O106">
            <v>0</v>
          </cell>
        </row>
        <row r="107"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#DIV/0!</v>
          </cell>
          <cell r="O107">
            <v>0</v>
          </cell>
        </row>
        <row r="108">
          <cell r="I108">
            <v>0</v>
          </cell>
          <cell r="L108">
            <v>0</v>
          </cell>
          <cell r="M108">
            <v>0</v>
          </cell>
          <cell r="O108">
            <v>0</v>
          </cell>
        </row>
        <row r="109">
          <cell r="I109">
            <v>0</v>
          </cell>
          <cell r="L109">
            <v>0</v>
          </cell>
          <cell r="M109">
            <v>0</v>
          </cell>
          <cell r="O109">
            <v>0</v>
          </cell>
        </row>
        <row r="110">
          <cell r="I110">
            <v>0</v>
          </cell>
          <cell r="L110">
            <v>0</v>
          </cell>
          <cell r="M110">
            <v>0</v>
          </cell>
          <cell r="O110">
            <v>0</v>
          </cell>
        </row>
        <row r="111">
          <cell r="I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I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O113">
            <v>0</v>
          </cell>
        </row>
        <row r="114">
          <cell r="I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I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I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I117">
            <v>0</v>
          </cell>
          <cell r="L117">
            <v>0</v>
          </cell>
          <cell r="M117">
            <v>0</v>
          </cell>
          <cell r="O117">
            <v>0</v>
          </cell>
        </row>
        <row r="118">
          <cell r="I118">
            <v>0</v>
          </cell>
          <cell r="L118">
            <v>0</v>
          </cell>
          <cell r="M118">
            <v>0</v>
          </cell>
          <cell r="O118">
            <v>0</v>
          </cell>
        </row>
        <row r="119"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L120">
            <v>0</v>
          </cell>
          <cell r="M120">
            <v>0</v>
          </cell>
          <cell r="O120">
            <v>0</v>
          </cell>
        </row>
        <row r="121">
          <cell r="I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I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I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I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F125" t="e">
            <v>#DIV/0!</v>
          </cell>
          <cell r="G125" t="e">
            <v>#DIV/0!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#DIV/0!</v>
          </cell>
          <cell r="O125">
            <v>0</v>
          </cell>
        </row>
        <row r="126">
          <cell r="F126" t="e">
            <v>#DIV/0!</v>
          </cell>
          <cell r="G126" t="e">
            <v>#DIV/0!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#DIV/0!</v>
          </cell>
          <cell r="O126">
            <v>0</v>
          </cell>
        </row>
        <row r="127"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I128">
            <v>0</v>
          </cell>
          <cell r="L128">
            <v>0</v>
          </cell>
          <cell r="M128">
            <v>0</v>
          </cell>
          <cell r="O128">
            <v>0</v>
          </cell>
        </row>
        <row r="129">
          <cell r="I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I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I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I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I134">
            <v>0</v>
          </cell>
          <cell r="L134">
            <v>0</v>
          </cell>
          <cell r="M134">
            <v>0</v>
          </cell>
          <cell r="O134">
            <v>0</v>
          </cell>
        </row>
        <row r="135">
          <cell r="I135">
            <v>0</v>
          </cell>
          <cell r="L135">
            <v>0</v>
          </cell>
          <cell r="M135">
            <v>0</v>
          </cell>
          <cell r="O135">
            <v>0</v>
          </cell>
        </row>
        <row r="136">
          <cell r="I136">
            <v>0</v>
          </cell>
          <cell r="L136">
            <v>0</v>
          </cell>
          <cell r="M136">
            <v>0</v>
          </cell>
          <cell r="O136">
            <v>0</v>
          </cell>
        </row>
        <row r="137">
          <cell r="I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I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#DIV/0!</v>
          </cell>
          <cell r="O139">
            <v>0</v>
          </cell>
        </row>
        <row r="140">
          <cell r="I140">
            <v>0</v>
          </cell>
          <cell r="L140">
            <v>0</v>
          </cell>
          <cell r="M140">
            <v>0</v>
          </cell>
          <cell r="O140">
            <v>0</v>
          </cell>
        </row>
        <row r="141">
          <cell r="I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I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I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I144">
            <v>0</v>
          </cell>
          <cell r="L144">
            <v>0</v>
          </cell>
          <cell r="M144">
            <v>0</v>
          </cell>
          <cell r="O144">
            <v>0</v>
          </cell>
        </row>
        <row r="145"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#DIV/0!</v>
          </cell>
          <cell r="O145">
            <v>0</v>
          </cell>
        </row>
        <row r="146">
          <cell r="I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I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I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I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I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I152">
            <v>0</v>
          </cell>
          <cell r="L152">
            <v>0</v>
          </cell>
          <cell r="M152">
            <v>0</v>
          </cell>
          <cell r="O152">
            <v>0</v>
          </cell>
        </row>
        <row r="153">
          <cell r="I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I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I155">
            <v>0</v>
          </cell>
          <cell r="L155">
            <v>0</v>
          </cell>
          <cell r="M155">
            <v>0</v>
          </cell>
          <cell r="O155">
            <v>0</v>
          </cell>
        </row>
        <row r="156">
          <cell r="I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I158">
            <v>0</v>
          </cell>
          <cell r="L158">
            <v>0</v>
          </cell>
          <cell r="M158">
            <v>0</v>
          </cell>
          <cell r="O158">
            <v>0</v>
          </cell>
        </row>
        <row r="159">
          <cell r="I159">
            <v>0</v>
          </cell>
          <cell r="L159">
            <v>0</v>
          </cell>
          <cell r="M159">
            <v>0</v>
          </cell>
          <cell r="O159">
            <v>0</v>
          </cell>
        </row>
        <row r="160">
          <cell r="I160">
            <v>0</v>
          </cell>
          <cell r="L160">
            <v>0</v>
          </cell>
          <cell r="M160">
            <v>0</v>
          </cell>
          <cell r="O160">
            <v>0</v>
          </cell>
        </row>
        <row r="161">
          <cell r="I161">
            <v>0</v>
          </cell>
          <cell r="L161">
            <v>0</v>
          </cell>
          <cell r="M161">
            <v>0</v>
          </cell>
          <cell r="O161">
            <v>0</v>
          </cell>
        </row>
        <row r="162">
          <cell r="I162">
            <v>0</v>
          </cell>
          <cell r="L162">
            <v>0</v>
          </cell>
          <cell r="M162">
            <v>0</v>
          </cell>
          <cell r="O162">
            <v>0</v>
          </cell>
        </row>
        <row r="163">
          <cell r="H163">
            <v>0</v>
          </cell>
          <cell r="I163">
            <v>0</v>
          </cell>
          <cell r="K163">
            <v>0</v>
          </cell>
          <cell r="L163">
            <v>0</v>
          </cell>
          <cell r="M163">
            <v>0</v>
          </cell>
          <cell r="O163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</sheetNames>
    <sheetDataSet>
      <sheetData sheetId="0">
        <row r="14">
          <cell r="B14">
            <v>2007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ВВ перв"/>
      <sheetName val="ВВ перв (Без-1)"/>
      <sheetName val="ВВ перв (Без-2)"/>
      <sheetName val="ВВ перв (Без-3)"/>
      <sheetName val="См ВВ втор"/>
      <sheetName val="См ВВ покр"/>
      <sheetName val="ВВ втор (Без-1)"/>
      <sheetName val="ВВ втор (Без-2)"/>
      <sheetName val="ВВ покр"/>
      <sheetName val="ВВ втор ввод (Без-3)"/>
      <sheetName val="Защ тр-ра"/>
      <sheetName val="ВВ втор _Без_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</sheetNames>
    <sheetDataSet>
      <sheetData sheetId="0">
        <row r="14">
          <cell r="B14">
            <v>2007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8">
          <cell r="D8">
            <v>15739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Нива"/>
      <sheetName val="Темижбек"/>
      <sheetName val="Мелиоратор"/>
      <sheetName val="Подлесная"/>
      <sheetName val="Смета на п.ст. Нива"/>
    </sheetNames>
    <sheetDataSet>
      <sheetData sheetId="0" refreshError="1"/>
      <sheetData sheetId="1">
        <row r="101">
          <cell r="I101">
            <v>4242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Лист1"/>
      <sheetName val="TEHSHEET"/>
    </sheetNames>
    <sheetDataSet>
      <sheetData sheetId="0"/>
      <sheetData sheetId="1"/>
      <sheetData sheetId="2">
        <row r="13">
          <cell r="E13" t="str">
            <v>Ставропольский край</v>
          </cell>
        </row>
        <row r="21">
          <cell r="D21" t="str">
            <v>МУП "Горэлектросеть" г. Ставрополь</v>
          </cell>
          <cell r="I21">
            <v>2633005874</v>
          </cell>
        </row>
        <row r="27">
          <cell r="F27" t="str">
            <v>Предложение организации</v>
          </cell>
        </row>
      </sheetData>
      <sheetData sheetId="3"/>
      <sheetData sheetId="4"/>
      <sheetData sheetId="5">
        <row r="17">
          <cell r="I17">
            <v>469.84445770120851</v>
          </cell>
          <cell r="N17">
            <v>516.92380467986629</v>
          </cell>
          <cell r="S17">
            <v>537.0990038570327</v>
          </cell>
          <cell r="X17">
            <v>536.54096811519685</v>
          </cell>
          <cell r="AC17">
            <v>434.53</v>
          </cell>
        </row>
        <row r="19">
          <cell r="Z19">
            <v>35.96</v>
          </cell>
          <cell r="AB19">
            <v>966.54</v>
          </cell>
        </row>
        <row r="20">
          <cell r="F20">
            <v>32.333868927680797</v>
          </cell>
          <cell r="H20">
            <v>869.07613107231919</v>
          </cell>
          <cell r="K20">
            <v>33.96397787531172</v>
          </cell>
          <cell r="M20">
            <v>912.89052212468835</v>
          </cell>
          <cell r="R20">
            <v>952.02266222443893</v>
          </cell>
          <cell r="U20">
            <v>35.673815792518702</v>
          </cell>
          <cell r="W20">
            <v>958.84788420748134</v>
          </cell>
        </row>
        <row r="23">
          <cell r="I23">
            <v>1.17</v>
          </cell>
          <cell r="N23">
            <v>1.3432999999999999</v>
          </cell>
          <cell r="S23">
            <v>1.17</v>
          </cell>
          <cell r="X23">
            <v>1.171</v>
          </cell>
          <cell r="AC23">
            <v>1.33</v>
          </cell>
        </row>
        <row r="25">
          <cell r="F25">
            <v>32.377000000000002</v>
          </cell>
          <cell r="H25">
            <v>370.17500000000001</v>
          </cell>
          <cell r="I25">
            <v>427.255</v>
          </cell>
          <cell r="K25">
            <v>33.922699999999999</v>
          </cell>
          <cell r="M25">
            <v>344.02740000000006</v>
          </cell>
          <cell r="N25">
            <v>441.37350000000004</v>
          </cell>
          <cell r="R25">
            <v>374.3</v>
          </cell>
          <cell r="S25">
            <v>477.93600000000004</v>
          </cell>
          <cell r="U25">
            <v>35.636399999999995</v>
          </cell>
          <cell r="W25">
            <v>374.64159999999993</v>
          </cell>
          <cell r="X25">
            <v>467.27100000000007</v>
          </cell>
          <cell r="Z25">
            <v>35.96</v>
          </cell>
          <cell r="AB25">
            <v>483.98</v>
          </cell>
          <cell r="AC25">
            <v>364.54</v>
          </cell>
        </row>
      </sheetData>
      <sheetData sheetId="6">
        <row r="17">
          <cell r="I17">
            <v>80.323653935612967</v>
          </cell>
          <cell r="N17">
            <v>64.144877084103342</v>
          </cell>
          <cell r="S17">
            <v>86.392115509858144</v>
          </cell>
          <cell r="X17">
            <v>66.487928993761386</v>
          </cell>
          <cell r="AC17">
            <v>67.329423226021603</v>
          </cell>
        </row>
        <row r="19">
          <cell r="Z19">
            <v>5.5750000000000002</v>
          </cell>
          <cell r="AB19">
            <v>149.815</v>
          </cell>
        </row>
        <row r="20">
          <cell r="F20">
            <v>7.67</v>
          </cell>
          <cell r="H20">
            <v>140</v>
          </cell>
          <cell r="K20">
            <v>5.2</v>
          </cell>
          <cell r="M20">
            <v>142</v>
          </cell>
          <cell r="R20">
            <v>156.80000000000001</v>
          </cell>
          <cell r="U20">
            <v>5.5192500000000004</v>
          </cell>
          <cell r="W20">
            <v>148.1</v>
          </cell>
        </row>
        <row r="21">
          <cell r="H21">
            <v>4.4676887713281834</v>
          </cell>
          <cell r="I21">
            <v>6.3836539356129656</v>
          </cell>
          <cell r="K21">
            <v>0</v>
          </cell>
          <cell r="L21">
            <v>0</v>
          </cell>
          <cell r="M21">
            <v>8.0418397883907318</v>
          </cell>
          <cell r="N21">
            <v>11.490577084103339</v>
          </cell>
          <cell r="R21">
            <v>6.2547642798594563</v>
          </cell>
          <cell r="S21">
            <v>8.9371155098581507</v>
          </cell>
          <cell r="U21">
            <v>0</v>
          </cell>
          <cell r="V21">
            <v>0</v>
          </cell>
          <cell r="W21">
            <v>7.3716864726915032</v>
          </cell>
          <cell r="X21">
            <v>10.533028993761393</v>
          </cell>
          <cell r="AB21">
            <v>7.4461479522136393</v>
          </cell>
          <cell r="AC21">
            <v>10.639423226021609</v>
          </cell>
        </row>
        <row r="23">
          <cell r="I23">
            <v>0.1</v>
          </cell>
          <cell r="N23">
            <v>0.1</v>
          </cell>
          <cell r="S23">
            <v>1.7999999999999999E-2</v>
          </cell>
          <cell r="X23">
            <v>0.01</v>
          </cell>
          <cell r="AC23">
            <v>0.18</v>
          </cell>
        </row>
        <row r="25">
          <cell r="F25">
            <v>7.67</v>
          </cell>
          <cell r="H25">
            <v>55.25</v>
          </cell>
          <cell r="I25">
            <v>73.84</v>
          </cell>
          <cell r="K25">
            <v>5.1847500000000002</v>
          </cell>
          <cell r="L25">
            <v>0</v>
          </cell>
          <cell r="M25">
            <v>69.777900000000002</v>
          </cell>
          <cell r="N25">
            <v>52.554299999999998</v>
          </cell>
          <cell r="R25">
            <v>64.153999999999996</v>
          </cell>
          <cell r="S25">
            <v>77.436999999999998</v>
          </cell>
          <cell r="X25">
            <v>0.01</v>
          </cell>
          <cell r="Z25">
            <v>5.5750000000000002</v>
          </cell>
          <cell r="AA25">
            <v>0</v>
          </cell>
          <cell r="AB25">
            <v>75.03</v>
          </cell>
          <cell r="AC25">
            <v>56.51</v>
          </cell>
        </row>
      </sheetData>
      <sheetData sheetId="7">
        <row r="10">
          <cell r="E10">
            <v>147.66999999999999</v>
          </cell>
          <cell r="F10">
            <v>147.19999999999999</v>
          </cell>
          <cell r="G10">
            <v>156.80000000000001</v>
          </cell>
          <cell r="H10">
            <v>153.61924999999999</v>
          </cell>
          <cell r="I10">
            <v>155.38999999999999</v>
          </cell>
          <cell r="J10">
            <v>99.100765306122426</v>
          </cell>
          <cell r="K10">
            <v>101.15268757007992</v>
          </cell>
          <cell r="L10">
            <v>105.22787295997833</v>
          </cell>
          <cell r="M10">
            <v>105.56385869565217</v>
          </cell>
        </row>
        <row r="11">
          <cell r="E11">
            <v>217.04231122867182</v>
          </cell>
          <cell r="F11">
            <v>191.71246021160925</v>
          </cell>
          <cell r="G11">
            <v>227.98223572014058</v>
          </cell>
          <cell r="H11">
            <v>202.19246352730849</v>
          </cell>
          <cell r="I11">
            <v>204.45385204778634</v>
          </cell>
          <cell r="J11">
            <v>89.679729388549163</v>
          </cell>
          <cell r="K11">
            <v>101.1184336354715</v>
          </cell>
          <cell r="L11">
            <v>94.199997636579482</v>
          </cell>
          <cell r="M11">
            <v>106.64609479327183</v>
          </cell>
        </row>
        <row r="12">
          <cell r="E12">
            <v>136.76</v>
          </cell>
          <cell r="F12">
            <v>127.51694999999999</v>
          </cell>
          <cell r="G12">
            <v>141.59100000000001</v>
          </cell>
          <cell r="H12">
            <v>0.01</v>
          </cell>
          <cell r="I12">
            <v>137.11500000000001</v>
          </cell>
          <cell r="J12">
            <v>96.838782125982576</v>
          </cell>
          <cell r="K12">
            <v>1371150</v>
          </cell>
          <cell r="L12">
            <v>100.25957882421761</v>
          </cell>
          <cell r="M12">
            <v>107.52688172043013</v>
          </cell>
        </row>
        <row r="13">
          <cell r="E13">
            <v>83675.862068224087</v>
          </cell>
          <cell r="F13">
            <v>114126.09082645236</v>
          </cell>
          <cell r="G13">
            <v>120974.44770220658</v>
          </cell>
          <cell r="H13">
            <v>204233.65902357714</v>
          </cell>
          <cell r="I13">
            <v>250167.36160335306</v>
          </cell>
          <cell r="J13">
            <v>206.793555461539</v>
          </cell>
          <cell r="K13">
            <v>122.49076023970819</v>
          </cell>
          <cell r="L13">
            <v>298.971956093362</v>
          </cell>
          <cell r="M13">
            <v>219.20260283318913</v>
          </cell>
        </row>
        <row r="14">
          <cell r="E14">
            <v>14895.575221238938</v>
          </cell>
          <cell r="F14">
            <v>31073.79</v>
          </cell>
          <cell r="G14">
            <v>22086.6</v>
          </cell>
          <cell r="H14">
            <v>21534</v>
          </cell>
          <cell r="I14">
            <v>30571.744516899995</v>
          </cell>
          <cell r="J14">
            <v>138.41761301830067</v>
          </cell>
          <cell r="K14">
            <v>141.96965039890404</v>
          </cell>
          <cell r="L14">
            <v>205.24044263365607</v>
          </cell>
          <cell r="M14">
            <v>98.38434422354014</v>
          </cell>
        </row>
        <row r="15">
          <cell r="E15">
            <v>4389.3805309734516</v>
          </cell>
          <cell r="F15">
            <v>4929.42</v>
          </cell>
          <cell r="G15">
            <v>5624.6</v>
          </cell>
          <cell r="H15">
            <v>5448</v>
          </cell>
          <cell r="I15">
            <v>7042.0529999999999</v>
          </cell>
          <cell r="J15">
            <v>125.20095651246311</v>
          </cell>
          <cell r="K15">
            <v>129.25941629955946</v>
          </cell>
          <cell r="L15">
            <v>160.43386874999999</v>
          </cell>
          <cell r="M15">
            <v>142.85763842399308</v>
          </cell>
        </row>
        <row r="16">
          <cell r="E16">
            <v>10506.194690265487</v>
          </cell>
          <cell r="F16">
            <v>26144.37</v>
          </cell>
          <cell r="G16">
            <v>16462</v>
          </cell>
          <cell r="H16">
            <v>16086</v>
          </cell>
          <cell r="I16">
            <v>23529.691516899995</v>
          </cell>
          <cell r="J16">
            <v>142.93337089600288</v>
          </cell>
          <cell r="K16">
            <v>146.2743473635459</v>
          </cell>
          <cell r="L16">
            <v>223.96017026698951</v>
          </cell>
          <cell r="M16">
            <v>89.99907634760369</v>
          </cell>
        </row>
        <row r="17">
          <cell r="E17">
            <v>1413.4769999999999</v>
          </cell>
          <cell r="F17">
            <v>1623.4855139999997</v>
          </cell>
          <cell r="G17">
            <v>1524.8142</v>
          </cell>
          <cell r="H17">
            <v>1526.1174599999999</v>
          </cell>
          <cell r="I17">
            <v>1794.2848177999258</v>
          </cell>
          <cell r="J17">
            <v>117.6723575764133</v>
          </cell>
          <cell r="K17">
            <v>117.57186879966146</v>
          </cell>
          <cell r="L17">
            <v>126.94121077314495</v>
          </cell>
          <cell r="M17">
            <v>110.52053143234428</v>
          </cell>
        </row>
        <row r="18">
          <cell r="E18">
            <v>1413.4769999999999</v>
          </cell>
          <cell r="F18">
            <v>1623.4855139999997</v>
          </cell>
          <cell r="G18">
            <v>1524.8142</v>
          </cell>
          <cell r="H18">
            <v>1526.1174599999999</v>
          </cell>
          <cell r="I18">
            <v>1794.2848177999258</v>
          </cell>
          <cell r="J18">
            <v>117.6723575764133</v>
          </cell>
          <cell r="K18">
            <v>117.57186879966146</v>
          </cell>
          <cell r="L18">
            <v>126.94121077314495</v>
          </cell>
          <cell r="M18">
            <v>110.52053143234428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14240.077600000002</v>
          </cell>
          <cell r="F20">
            <v>15361.0034</v>
          </cell>
          <cell r="G20">
            <v>15550.872815561321</v>
          </cell>
          <cell r="H20">
            <v>16644.115938288003</v>
          </cell>
          <cell r="I20">
            <v>17507.496841422879</v>
          </cell>
          <cell r="J20">
            <v>112.58208493547461</v>
          </cell>
          <cell r="K20">
            <v>105.18730406791244</v>
          </cell>
          <cell r="L20">
            <v>122.9452348028137</v>
          </cell>
          <cell r="M20">
            <v>113.97365383971518</v>
          </cell>
        </row>
        <row r="21">
          <cell r="E21">
            <v>7.760000000052969E-2</v>
          </cell>
          <cell r="F21">
            <v>530.0033999999996</v>
          </cell>
          <cell r="G21">
            <v>710.87281556132075</v>
          </cell>
          <cell r="H21">
            <v>13141.115938288003</v>
          </cell>
          <cell r="I21">
            <v>4437.0568414228801</v>
          </cell>
          <cell r="J21">
            <v>624.17027973130223</v>
          </cell>
          <cell r="K21">
            <v>33.764688343514685</v>
          </cell>
          <cell r="L21">
            <v>5717856.7543718982</v>
          </cell>
          <cell r="M21">
            <v>837.17516555985935</v>
          </cell>
        </row>
        <row r="22">
          <cell r="E22">
            <v>14240.000000000002</v>
          </cell>
          <cell r="F22">
            <v>14831</v>
          </cell>
          <cell r="G22">
            <v>14840</v>
          </cell>
          <cell r="H22">
            <v>3503</v>
          </cell>
          <cell r="I22">
            <v>13070.439999999999</v>
          </cell>
          <cell r="J22">
            <v>88.075741239892167</v>
          </cell>
          <cell r="K22">
            <v>373.12132457893227</v>
          </cell>
          <cell r="L22">
            <v>91.786797752808965</v>
          </cell>
          <cell r="M22">
            <v>88.129188861169155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9368.6833910663063</v>
          </cell>
          <cell r="F25">
            <v>9757.5100683219353</v>
          </cell>
          <cell r="G25">
            <v>9763.4312867573008</v>
          </cell>
          <cell r="H25">
            <v>2304.6697976759315</v>
          </cell>
          <cell r="I25">
            <v>9203.24</v>
          </cell>
          <cell r="J25">
            <v>94.262352340031114</v>
          </cell>
          <cell r="K25">
            <v>399.33009098660051</v>
          </cell>
          <cell r="L25">
            <v>98.234080668964978</v>
          </cell>
          <cell r="M25">
            <v>94.319554226017246</v>
          </cell>
        </row>
        <row r="26">
          <cell r="E26">
            <v>4871.3166089336955</v>
          </cell>
          <cell r="F26">
            <v>5073.4899316780638</v>
          </cell>
          <cell r="G26">
            <v>5076.5687132426992</v>
          </cell>
          <cell r="H26">
            <v>1198.3302023240683</v>
          </cell>
          <cell r="I26">
            <v>3867.2</v>
          </cell>
          <cell r="J26">
            <v>76.177438314033864</v>
          </cell>
          <cell r="K26">
            <v>322.71572497295534</v>
          </cell>
          <cell r="L26">
            <v>79.387161838501569</v>
          </cell>
          <cell r="M26">
            <v>76.223665604494812</v>
          </cell>
        </row>
        <row r="27">
          <cell r="E27">
            <v>35401.953485923201</v>
          </cell>
          <cell r="F27">
            <v>36773.579169089513</v>
          </cell>
          <cell r="G27">
            <v>45029.914686645279</v>
          </cell>
          <cell r="H27">
            <v>50489.425625289128</v>
          </cell>
          <cell r="I27">
            <v>67974.964403809645</v>
          </cell>
          <cell r="J27">
            <v>150.95512589094307</v>
          </cell>
          <cell r="K27">
            <v>134.63208099908027</v>
          </cell>
          <cell r="L27">
            <v>192.00907777825981</v>
          </cell>
          <cell r="M27">
            <v>184.84728965666426</v>
          </cell>
        </row>
        <row r="28">
          <cell r="E28">
            <v>9357.5221238938066</v>
          </cell>
          <cell r="F28">
            <v>9583.1858407079653</v>
          </cell>
          <cell r="G28">
            <v>11887.92</v>
          </cell>
          <cell r="H28">
            <v>13361</v>
          </cell>
          <cell r="I28">
            <v>15856.486800000002</v>
          </cell>
          <cell r="J28">
            <v>133.38318898512105</v>
          </cell>
          <cell r="K28">
            <v>118.67739540453562</v>
          </cell>
          <cell r="L28">
            <v>169.45176928314734</v>
          </cell>
          <cell r="M28">
            <v>165.46153923723338</v>
          </cell>
        </row>
        <row r="29">
          <cell r="E29">
            <v>2853.9823008849562</v>
          </cell>
          <cell r="F29">
            <v>3925.6637168141597</v>
          </cell>
          <cell r="G29">
            <v>4318.2259999999997</v>
          </cell>
          <cell r="H29">
            <v>6029</v>
          </cell>
          <cell r="I29">
            <v>8686.6</v>
          </cell>
          <cell r="J29">
            <v>201.16131022322597</v>
          </cell>
          <cell r="K29">
            <v>144.08027865317632</v>
          </cell>
          <cell r="L29">
            <v>304.36768992248057</v>
          </cell>
          <cell r="M29">
            <v>221.27723174030658</v>
          </cell>
        </row>
        <row r="30">
          <cell r="E30">
            <v>5513.2743362831861</v>
          </cell>
          <cell r="F30">
            <v>15785.38318584071</v>
          </cell>
          <cell r="G30">
            <v>20576.099999999999</v>
          </cell>
          <cell r="H30">
            <v>94650</v>
          </cell>
          <cell r="I30">
            <v>107775.78422342062</v>
          </cell>
          <cell r="J30">
            <v>523.791117964146</v>
          </cell>
          <cell r="K30">
            <v>113.86770652236726</v>
          </cell>
          <cell r="L30">
            <v>1954.8416721101971</v>
          </cell>
          <cell r="M30">
            <v>682.75684507991002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176.9911504424779</v>
          </cell>
          <cell r="F36">
            <v>2484.4982300884958</v>
          </cell>
          <cell r="G36">
            <v>6065.8</v>
          </cell>
          <cell r="H36">
            <v>1185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1124.7787610619471</v>
          </cell>
          <cell r="F37">
            <v>736.72566371681432</v>
          </cell>
          <cell r="G37">
            <v>1221.3200000000002</v>
          </cell>
          <cell r="H37">
            <v>1121</v>
          </cell>
          <cell r="I37">
            <v>54.882629999999999</v>
          </cell>
          <cell r="J37">
            <v>4.4937141781023797</v>
          </cell>
          <cell r="K37">
            <v>4.8958635147190011</v>
          </cell>
          <cell r="L37">
            <v>4.8794155704169935</v>
          </cell>
          <cell r="M37">
            <v>7.4495341621621609</v>
          </cell>
        </row>
        <row r="38">
          <cell r="E38">
            <v>1039.8230088495577</v>
          </cell>
          <cell r="F38">
            <v>573.45132743362842</v>
          </cell>
          <cell r="G38">
            <v>1067.42</v>
          </cell>
          <cell r="H38">
            <v>970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52.212389380530979</v>
          </cell>
          <cell r="F39">
            <v>125.6637168141593</v>
          </cell>
          <cell r="G39">
            <v>113.97</v>
          </cell>
          <cell r="H39">
            <v>111</v>
          </cell>
          <cell r="I39">
            <v>14.882630000000001</v>
          </cell>
          <cell r="J39">
            <v>13.058375010967799</v>
          </cell>
          <cell r="K39">
            <v>13.407774774774776</v>
          </cell>
          <cell r="L39">
            <v>28.504020169491522</v>
          </cell>
          <cell r="M39">
            <v>11.843219647887324</v>
          </cell>
        </row>
        <row r="40">
          <cell r="E40">
            <v>32.743362831858413</v>
          </cell>
          <cell r="F40">
            <v>37.610619469026553</v>
          </cell>
          <cell r="G40">
            <v>39.93</v>
          </cell>
          <cell r="H40">
            <v>40</v>
          </cell>
          <cell r="I40">
            <v>40</v>
          </cell>
          <cell r="J40">
            <v>100.17530678687703</v>
          </cell>
          <cell r="K40">
            <v>100</v>
          </cell>
          <cell r="L40">
            <v>122.16216216216213</v>
          </cell>
          <cell r="M40">
            <v>106.35294117647058</v>
          </cell>
        </row>
        <row r="41">
          <cell r="E41">
            <v>4211.5044247787609</v>
          </cell>
          <cell r="F41">
            <v>12564.1592920354</v>
          </cell>
          <cell r="G41">
            <v>13288.98</v>
          </cell>
          <cell r="H41">
            <v>92344</v>
          </cell>
          <cell r="I41">
            <v>107720.90159342063</v>
          </cell>
          <cell r="J41">
            <v>810.60323360724919</v>
          </cell>
          <cell r="K41">
            <v>116.65176036712795</v>
          </cell>
          <cell r="L41">
            <v>2557.7772389276174</v>
          </cell>
          <cell r="M41">
            <v>857.36657017478637</v>
          </cell>
        </row>
        <row r="42">
          <cell r="E42">
            <v>918.58407079646031</v>
          </cell>
          <cell r="F42">
            <v>1096.4601769911505</v>
          </cell>
          <cell r="G42">
            <v>295.7</v>
          </cell>
          <cell r="H42">
            <v>725</v>
          </cell>
          <cell r="I42">
            <v>1523.413</v>
          </cell>
          <cell r="J42">
            <v>515.18870476834627</v>
          </cell>
          <cell r="K42">
            <v>210.12593103448273</v>
          </cell>
          <cell r="L42">
            <v>165.84361175337185</v>
          </cell>
          <cell r="M42">
            <v>138.9392001614205</v>
          </cell>
        </row>
        <row r="43">
          <cell r="E43">
            <v>870.79646017699122</v>
          </cell>
          <cell r="F43">
            <v>1518.5840707964603</v>
          </cell>
          <cell r="G43">
            <v>1057</v>
          </cell>
          <cell r="H43">
            <v>1976</v>
          </cell>
          <cell r="I43">
            <v>2038.47199</v>
          </cell>
          <cell r="J43">
            <v>192.85449290444654</v>
          </cell>
          <cell r="K43">
            <v>103.16153795546559</v>
          </cell>
          <cell r="L43">
            <v>234.09281998983738</v>
          </cell>
          <cell r="M43">
            <v>134.2350436305361</v>
          </cell>
        </row>
        <row r="44">
          <cell r="F44">
            <v>710.6194690265487</v>
          </cell>
          <cell r="G44">
            <v>679</v>
          </cell>
          <cell r="H44">
            <v>264</v>
          </cell>
          <cell r="I44">
            <v>542.11282499999993</v>
          </cell>
          <cell r="J44">
            <v>79.839885861561115</v>
          </cell>
          <cell r="K44">
            <v>205.34576704545452</v>
          </cell>
          <cell r="L44">
            <v>0</v>
          </cell>
          <cell r="M44">
            <v>76.287358935242821</v>
          </cell>
        </row>
        <row r="45">
          <cell r="G45">
            <v>371.5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359.2920353982301</v>
          </cell>
          <cell r="F46">
            <v>579.64601769911508</v>
          </cell>
          <cell r="G46">
            <v>142.88</v>
          </cell>
          <cell r="H46">
            <v>935</v>
          </cell>
          <cell r="I46">
            <v>2206.6385432881357</v>
          </cell>
          <cell r="J46">
            <v>1544.3998763214836</v>
          </cell>
          <cell r="K46">
            <v>236.00412227680593</v>
          </cell>
          <cell r="L46">
            <v>614.16294431418555</v>
          </cell>
          <cell r="M46">
            <v>380.68726013978522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203.53982300884957</v>
          </cell>
          <cell r="F48">
            <v>666.37168141592929</v>
          </cell>
          <cell r="G48">
            <v>247.3</v>
          </cell>
          <cell r="H48">
            <v>228</v>
          </cell>
          <cell r="I48">
            <v>1169.5153500000001</v>
          </cell>
          <cell r="J48">
            <v>472.91360695511526</v>
          </cell>
          <cell r="K48">
            <v>512.94532894736847</v>
          </cell>
          <cell r="L48">
            <v>574.58797630434788</v>
          </cell>
          <cell r="M48">
            <v>175.50495956175297</v>
          </cell>
        </row>
        <row r="49">
          <cell r="E49">
            <v>200</v>
          </cell>
          <cell r="F49">
            <v>158.40707964601771</v>
          </cell>
          <cell r="G49">
            <v>296.7</v>
          </cell>
          <cell r="H49">
            <v>250</v>
          </cell>
          <cell r="I49">
            <v>317.68299999999999</v>
          </cell>
          <cell r="J49">
            <v>107.07212672733402</v>
          </cell>
          <cell r="K49">
            <v>127.0732</v>
          </cell>
          <cell r="L49">
            <v>158.8415</v>
          </cell>
          <cell r="M49">
            <v>200.54848603351957</v>
          </cell>
        </row>
        <row r="50">
          <cell r="E50">
            <v>468.14159292035401</v>
          </cell>
          <cell r="F50">
            <v>2860.4424778761068</v>
          </cell>
          <cell r="G50">
            <v>681.6</v>
          </cell>
          <cell r="H50">
            <v>3497</v>
          </cell>
          <cell r="I50">
            <v>3470.0727090999999</v>
          </cell>
          <cell r="J50">
            <v>509.10691154636146</v>
          </cell>
          <cell r="K50">
            <v>99.229988821847286</v>
          </cell>
          <cell r="L50">
            <v>741.24426489281655</v>
          </cell>
          <cell r="M50">
            <v>121.31244504789156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2162.8318584070798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1191.1504424778761</v>
          </cell>
          <cell r="F53">
            <v>2810.7964601769913</v>
          </cell>
          <cell r="G53">
            <v>9517.2999999999993</v>
          </cell>
          <cell r="H53">
            <v>84469</v>
          </cell>
          <cell r="I53">
            <v>96452.994176032487</v>
          </cell>
          <cell r="J53">
            <v>1013.4491313296049</v>
          </cell>
          <cell r="K53">
            <v>114.1874464904669</v>
          </cell>
          <cell r="L53">
            <v>8097.4653357293246</v>
          </cell>
          <cell r="M53">
            <v>3431.5182740040518</v>
          </cell>
        </row>
        <row r="54">
          <cell r="E54">
            <v>3886.4955752212391</v>
          </cell>
          <cell r="F54">
            <v>10135.265486725664</v>
          </cell>
          <cell r="G54">
            <v>924.82</v>
          </cell>
          <cell r="H54">
            <v>4591</v>
          </cell>
          <cell r="I54">
            <v>236.64614999999998</v>
          </cell>
          <cell r="J54">
            <v>25.588346921563108</v>
          </cell>
          <cell r="K54">
            <v>5.1545665432367676</v>
          </cell>
          <cell r="L54">
            <v>6.0889339874400576</v>
          </cell>
          <cell r="M54">
            <v>2.3348786502922847</v>
          </cell>
        </row>
        <row r="55">
          <cell r="E55">
            <v>88.495575221238951</v>
          </cell>
          <cell r="F55">
            <v>395.13274336283189</v>
          </cell>
          <cell r="G55">
            <v>263.60000000000002</v>
          </cell>
          <cell r="H55">
            <v>66</v>
          </cell>
          <cell r="I55">
            <v>121.64615000000002</v>
          </cell>
          <cell r="J55">
            <v>46.148008345978759</v>
          </cell>
          <cell r="K55">
            <v>184.31234848484851</v>
          </cell>
          <cell r="L55">
            <v>137.4601495</v>
          </cell>
          <cell r="M55">
            <v>30.786147704367306</v>
          </cell>
        </row>
        <row r="56">
          <cell r="F56">
            <v>7845.132743362833</v>
          </cell>
          <cell r="H56">
            <v>3913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624.99999999999989</v>
          </cell>
          <cell r="F57">
            <v>618.99999999999989</v>
          </cell>
          <cell r="G57">
            <v>656.25</v>
          </cell>
          <cell r="H57">
            <v>611.99999999999989</v>
          </cell>
          <cell r="I57">
            <v>114.99999999999997</v>
          </cell>
          <cell r="J57">
            <v>17.523809523809518</v>
          </cell>
          <cell r="K57">
            <v>18.790849673202615</v>
          </cell>
          <cell r="L57">
            <v>18.399999999999999</v>
          </cell>
          <cell r="M57">
            <v>18.578352180936992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510.95964151743789</v>
          </cell>
          <cell r="F60">
            <v>506.05442895887046</v>
          </cell>
          <cell r="G60">
            <v>538.125</v>
          </cell>
          <cell r="H60">
            <v>500.33168097387511</v>
          </cell>
          <cell r="I60">
            <v>94.016574039208564</v>
          </cell>
          <cell r="J60">
            <v>17.471140355718202</v>
          </cell>
          <cell r="K60">
            <v>18.790849673202615</v>
          </cell>
          <cell r="L60">
            <v>18.399999999999999</v>
          </cell>
          <cell r="M60">
            <v>18.578352180936992</v>
          </cell>
        </row>
        <row r="61">
          <cell r="E61">
            <v>114.04035848256204</v>
          </cell>
          <cell r="F61">
            <v>112.94557104112944</v>
          </cell>
          <cell r="G61">
            <v>118.125</v>
          </cell>
          <cell r="H61">
            <v>111.66831902612475</v>
          </cell>
          <cell r="I61">
            <v>20.983425960791415</v>
          </cell>
          <cell r="J61">
            <v>17.763746845114426</v>
          </cell>
          <cell r="K61">
            <v>18.790849673202615</v>
          </cell>
          <cell r="L61">
            <v>18.399999999999999</v>
          </cell>
          <cell r="M61">
            <v>18.578352180936996</v>
          </cell>
        </row>
        <row r="62">
          <cell r="E62">
            <v>3173</v>
          </cell>
          <cell r="F62">
            <v>1276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4.97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87562.357643445328</v>
          </cell>
          <cell r="F64">
            <v>124261.35631317802</v>
          </cell>
          <cell r="G64">
            <v>121899.26770220659</v>
          </cell>
          <cell r="H64">
            <v>208824.65902357714</v>
          </cell>
          <cell r="I64">
            <v>250404.00775335304</v>
          </cell>
          <cell r="J64">
            <v>205.41879575936147</v>
          </cell>
          <cell r="K64">
            <v>119.91112971245481</v>
          </cell>
          <cell r="L64">
            <v>285.9722082552874</v>
          </cell>
          <cell r="M64">
            <v>201.51398245022816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69312.244873050324</v>
          </cell>
          <cell r="F67">
            <v>98787.40652534581</v>
          </cell>
          <cell r="G67">
            <v>96708.629026740295</v>
          </cell>
          <cell r="H67">
            <v>159419.07204005332</v>
          </cell>
          <cell r="I67">
            <v>199520.20476163572</v>
          </cell>
          <cell r="J67">
            <v>206.31065373335781</v>
          </cell>
          <cell r="K67">
            <v>125.15453904505678</v>
          </cell>
          <cell r="L67">
            <v>287.85708084779156</v>
          </cell>
          <cell r="M67">
            <v>201.96927096212914</v>
          </cell>
        </row>
        <row r="68">
          <cell r="E68">
            <v>18250.035170394989</v>
          </cell>
          <cell r="F68">
            <v>24943.946387832206</v>
          </cell>
          <cell r="G68">
            <v>24479.765859904961</v>
          </cell>
          <cell r="H68">
            <v>36264.471045235798</v>
          </cell>
          <cell r="I68">
            <v>46446.746150294442</v>
          </cell>
          <cell r="J68">
            <v>189.73525488807419</v>
          </cell>
          <cell r="K68">
            <v>128.07782606937081</v>
          </cell>
          <cell r="L68">
            <v>254.50222816907146</v>
          </cell>
          <cell r="M68">
            <v>186.20448195379149</v>
          </cell>
        </row>
        <row r="70">
          <cell r="E70">
            <v>0</v>
          </cell>
          <cell r="F70">
            <v>0</v>
          </cell>
          <cell r="G70">
            <v>4671.32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4671.32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18736.944210526319</v>
          </cell>
          <cell r="F83">
            <v>20211.846578947367</v>
          </cell>
          <cell r="G83">
            <v>26608.148441528057</v>
          </cell>
          <cell r="H83">
            <v>21900.152550378953</v>
          </cell>
          <cell r="I83">
            <v>23036.180054503788</v>
          </cell>
          <cell r="J83">
            <v>86.575659727418682</v>
          </cell>
          <cell r="K83">
            <v>105.18730406791244</v>
          </cell>
          <cell r="L83">
            <v>122.9452348028137</v>
          </cell>
          <cell r="M83">
            <v>113.97365383971518</v>
          </cell>
        </row>
        <row r="84">
          <cell r="E84">
            <v>4496.8666105263164</v>
          </cell>
          <cell r="F84">
            <v>4850.843178947368</v>
          </cell>
          <cell r="G84">
            <v>6385.9556259667334</v>
          </cell>
          <cell r="H84">
            <v>5256.0366120909484</v>
          </cell>
          <cell r="I84">
            <v>5528.6832130809089</v>
          </cell>
          <cell r="J84">
            <v>86.575659727418682</v>
          </cell>
          <cell r="K84">
            <v>105.18730406791244</v>
          </cell>
          <cell r="L84">
            <v>122.94523480281367</v>
          </cell>
          <cell r="M84">
            <v>113.97365383971518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0.81753542642790067</v>
          </cell>
          <cell r="F87">
            <v>0.81753542642790067</v>
          </cell>
          <cell r="G87">
            <v>0.81753542642790067</v>
          </cell>
          <cell r="H87">
            <v>0.81753542642790067</v>
          </cell>
          <cell r="I87">
            <v>18824.562431016675</v>
          </cell>
          <cell r="J87">
            <v>2302598.9850088577</v>
          </cell>
          <cell r="K87">
            <v>2302598.9850088577</v>
          </cell>
          <cell r="L87">
            <v>2302598.9850088577</v>
          </cell>
          <cell r="M87">
            <v>2302598.9850088577</v>
          </cell>
        </row>
        <row r="88">
          <cell r="E88">
            <v>0.18246457357209925</v>
          </cell>
          <cell r="F88">
            <v>0.18246457357209925</v>
          </cell>
          <cell r="G88">
            <v>0.18246457357209925</v>
          </cell>
          <cell r="H88">
            <v>0.18246457357209925</v>
          </cell>
          <cell r="I88">
            <v>4211.6176234871145</v>
          </cell>
          <cell r="J88">
            <v>2308183.7427597591</v>
          </cell>
          <cell r="K88">
            <v>2308183.7427597591</v>
          </cell>
          <cell r="L88">
            <v>2308183.7427597591</v>
          </cell>
          <cell r="M88">
            <v>2308183.7427597591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4496.8666105263164</v>
          </cell>
          <cell r="F92">
            <v>4850.843178947368</v>
          </cell>
          <cell r="G92">
            <v>11057.275625966733</v>
          </cell>
          <cell r="H92">
            <v>5256.0366120909484</v>
          </cell>
          <cell r="I92">
            <v>5528.6832130809089</v>
          </cell>
          <cell r="J92">
            <v>50.000410590267244</v>
          </cell>
          <cell r="K92">
            <v>105.18730406791244</v>
          </cell>
          <cell r="L92">
            <v>122.94523480281367</v>
          </cell>
          <cell r="M92">
            <v>113.97365383971518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0.81753542642790067</v>
          </cell>
          <cell r="F95">
            <v>0.81753542642790067</v>
          </cell>
          <cell r="G95">
            <v>3819.7871236076085</v>
          </cell>
          <cell r="H95">
            <v>0.81753542642790067</v>
          </cell>
          <cell r="I95">
            <v>18824.562431016675</v>
          </cell>
          <cell r="J95">
            <v>492.81705555459763</v>
          </cell>
          <cell r="K95">
            <v>2302598.9850088577</v>
          </cell>
          <cell r="L95">
            <v>2302598.9850088577</v>
          </cell>
          <cell r="M95">
            <v>2302598.9850088577</v>
          </cell>
        </row>
        <row r="96">
          <cell r="E96">
            <v>0.18246457357209925</v>
          </cell>
          <cell r="F96">
            <v>0.18246457357209925</v>
          </cell>
          <cell r="G96">
            <v>852.53287639239079</v>
          </cell>
          <cell r="H96">
            <v>0.18246457357209925</v>
          </cell>
          <cell r="I96">
            <v>4211.6176234871145</v>
          </cell>
          <cell r="J96">
            <v>494.01234135499254</v>
          </cell>
          <cell r="K96">
            <v>2308183.7427597591</v>
          </cell>
          <cell r="L96">
            <v>2308183.7427597591</v>
          </cell>
          <cell r="M96">
            <v>2308183.7427597591</v>
          </cell>
        </row>
        <row r="98">
          <cell r="E98">
            <v>92059.224253971639</v>
          </cell>
          <cell r="F98">
            <v>129112.19949212539</v>
          </cell>
          <cell r="G98">
            <v>132956.54332817331</v>
          </cell>
          <cell r="H98">
            <v>214080.69563566809</v>
          </cell>
          <cell r="I98">
            <v>255932.69096643396</v>
          </cell>
          <cell r="J98">
            <v>192.49349039913116</v>
          </cell>
          <cell r="K98">
            <v>119.54963534030712</v>
          </cell>
          <cell r="L98">
            <v>278.008741699116</v>
          </cell>
          <cell r="M98">
            <v>198.22502596436939</v>
          </cell>
        </row>
        <row r="101">
          <cell r="E101">
            <v>5.1356161843398462</v>
          </cell>
          <cell r="F101">
            <v>3.9037423402346465</v>
          </cell>
          <cell r="G101">
            <v>9.0708302308911879</v>
          </cell>
          <cell r="H101">
            <v>2.516961663755199</v>
          </cell>
          <cell r="I101">
            <v>2.2079052418867993</v>
          </cell>
          <cell r="J101">
            <v>24.340718387250398</v>
          </cell>
          <cell r="K101">
            <v>87.721051682316812</v>
          </cell>
          <cell r="L101">
            <v>42.99202204049859</v>
          </cell>
          <cell r="M101">
            <v>56.558682655118218</v>
          </cell>
        </row>
        <row r="102">
          <cell r="E102">
            <v>10.969826675512943</v>
          </cell>
          <cell r="F102">
            <v>15.385079133574838</v>
          </cell>
          <cell r="G102">
            <v>15.843173212731744</v>
          </cell>
          <cell r="H102">
            <v>25.509970833750561</v>
          </cell>
          <cell r="I102">
            <v>30.557521869470015</v>
          </cell>
          <cell r="J102">
            <v>192.87500969132662</v>
          </cell>
          <cell r="K102">
            <v>119.78658097500204</v>
          </cell>
          <cell r="L102">
            <v>278.55975097292196</v>
          </cell>
          <cell r="M102">
            <v>198.61790507651259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H121">
            <v>26.4</v>
          </cell>
          <cell r="I121">
            <v>26.4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8392.0400000000009</v>
          </cell>
          <cell r="F123">
            <v>8392.0400000000009</v>
          </cell>
          <cell r="G123">
            <v>8392.0400000000009</v>
          </cell>
          <cell r="H123">
            <v>8392.0400000000009</v>
          </cell>
          <cell r="I123">
            <v>8375.44</v>
          </cell>
          <cell r="J123">
            <v>99.802193507180618</v>
          </cell>
          <cell r="K123">
            <v>99.802193507180618</v>
          </cell>
          <cell r="L123">
            <v>99.802193507180618</v>
          </cell>
          <cell r="M123">
            <v>99.802193507180618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6860.79</v>
          </cell>
          <cell r="F126">
            <v>6860.79</v>
          </cell>
          <cell r="G126">
            <v>6860.79</v>
          </cell>
          <cell r="H126">
            <v>6860.79</v>
          </cell>
          <cell r="I126">
            <v>6844.1900000000005</v>
          </cell>
          <cell r="J126">
            <v>99.758045356292797</v>
          </cell>
          <cell r="K126">
            <v>99.758045356292797</v>
          </cell>
          <cell r="L126">
            <v>99.758045356292797</v>
          </cell>
          <cell r="M126">
            <v>99.758045356292797</v>
          </cell>
        </row>
        <row r="127">
          <cell r="E127">
            <v>1531.25</v>
          </cell>
          <cell r="F127">
            <v>1531.25</v>
          </cell>
          <cell r="G127">
            <v>1531.25</v>
          </cell>
          <cell r="H127">
            <v>1531.25</v>
          </cell>
          <cell r="I127">
            <v>1531.25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</sheetData>
      <sheetData sheetId="8">
        <row r="9">
          <cell r="E9">
            <v>407</v>
          </cell>
          <cell r="F9">
            <v>407</v>
          </cell>
          <cell r="G9">
            <v>414</v>
          </cell>
          <cell r="H9">
            <v>414</v>
          </cell>
          <cell r="I9">
            <v>468</v>
          </cell>
        </row>
        <row r="11">
          <cell r="E11">
            <v>407</v>
          </cell>
          <cell r="F11">
            <v>407</v>
          </cell>
          <cell r="G11">
            <v>414</v>
          </cell>
          <cell r="H11">
            <v>414</v>
          </cell>
          <cell r="I11">
            <v>468</v>
          </cell>
        </row>
        <row r="13">
          <cell r="E13">
            <v>407</v>
          </cell>
          <cell r="F13">
            <v>407</v>
          </cell>
          <cell r="G13">
            <v>414</v>
          </cell>
          <cell r="H13">
            <v>414</v>
          </cell>
          <cell r="I13">
            <v>468</v>
          </cell>
        </row>
        <row r="16">
          <cell r="E16">
            <v>407</v>
          </cell>
          <cell r="F16">
            <v>444</v>
          </cell>
          <cell r="G16">
            <v>414</v>
          </cell>
          <cell r="H16">
            <v>444</v>
          </cell>
          <cell r="I16">
            <v>468</v>
          </cell>
        </row>
        <row r="18">
          <cell r="E18">
            <v>3115.89</v>
          </cell>
          <cell r="F18">
            <v>3115.89</v>
          </cell>
          <cell r="G18">
            <v>3412.26</v>
          </cell>
          <cell r="H18">
            <v>3412.26</v>
          </cell>
          <cell r="I18">
            <v>3527.5</v>
          </cell>
        </row>
        <row r="19">
          <cell r="E19">
            <v>5.25</v>
          </cell>
          <cell r="F19">
            <v>5.25</v>
          </cell>
          <cell r="G19">
            <v>5.25</v>
          </cell>
          <cell r="H19">
            <v>5.25</v>
          </cell>
          <cell r="I19">
            <v>5.3201280081399034</v>
          </cell>
        </row>
        <row r="20">
          <cell r="E20">
            <v>1.35</v>
          </cell>
          <cell r="F20">
            <v>1.4961</v>
          </cell>
          <cell r="G20">
            <v>1.38</v>
          </cell>
          <cell r="H20">
            <v>1.51</v>
          </cell>
          <cell r="I20">
            <v>1.696632612396378</v>
          </cell>
        </row>
        <row r="23">
          <cell r="E23">
            <v>3.6</v>
          </cell>
          <cell r="F23">
            <v>6.6</v>
          </cell>
          <cell r="G23">
            <v>6.6</v>
          </cell>
          <cell r="H23">
            <v>6.6</v>
          </cell>
          <cell r="I23">
            <v>6.6</v>
          </cell>
        </row>
        <row r="26">
          <cell r="E26">
            <v>20</v>
          </cell>
          <cell r="F26">
            <v>14.5</v>
          </cell>
          <cell r="G26">
            <v>35.54</v>
          </cell>
          <cell r="H26">
            <v>27.5</v>
          </cell>
          <cell r="I26">
            <v>40</v>
          </cell>
        </row>
        <row r="29">
          <cell r="E29">
            <v>15</v>
          </cell>
          <cell r="F29">
            <v>11</v>
          </cell>
          <cell r="G29">
            <v>15</v>
          </cell>
          <cell r="H29">
            <v>15</v>
          </cell>
          <cell r="I29">
            <v>20</v>
          </cell>
        </row>
        <row r="32">
          <cell r="E32">
            <v>33</v>
          </cell>
          <cell r="F32">
            <v>15</v>
          </cell>
          <cell r="G32">
            <v>33</v>
          </cell>
          <cell r="H32">
            <v>33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>
        <row r="11">
          <cell r="D11">
            <v>20114.53</v>
          </cell>
          <cell r="I11">
            <v>460.2</v>
          </cell>
        </row>
        <row r="12">
          <cell r="D12">
            <v>134612.63</v>
          </cell>
          <cell r="I12">
            <v>2511.1</v>
          </cell>
        </row>
        <row r="16">
          <cell r="D16">
            <v>162031.72</v>
          </cell>
          <cell r="I16">
            <v>5065.5</v>
          </cell>
        </row>
        <row r="17">
          <cell r="D17">
            <v>43071.72</v>
          </cell>
          <cell r="E17">
            <v>2297.29</v>
          </cell>
          <cell r="I17">
            <v>1356.1</v>
          </cell>
        </row>
        <row r="20">
          <cell r="D20">
            <v>0</v>
          </cell>
          <cell r="I20">
            <v>0</v>
          </cell>
        </row>
        <row r="21">
          <cell r="D21">
            <v>129457.68</v>
          </cell>
          <cell r="E21">
            <v>866.7</v>
          </cell>
          <cell r="I21">
            <v>3677.54</v>
          </cell>
        </row>
        <row r="22">
          <cell r="D22">
            <v>0</v>
          </cell>
          <cell r="I22">
            <v>0</v>
          </cell>
        </row>
      </sheetData>
      <sheetData sheetId="11">
        <row r="8">
          <cell r="E8">
            <v>87562.280043445309</v>
          </cell>
          <cell r="F8">
            <v>123731.35291317801</v>
          </cell>
          <cell r="G8">
            <v>121188.39488664526</v>
          </cell>
          <cell r="H8">
            <v>195683.54308528913</v>
          </cell>
          <cell r="I8">
            <v>245966.95091193015</v>
          </cell>
          <cell r="J8">
            <v>2.0296246281832326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69312.244873050324</v>
          </cell>
          <cell r="F10">
            <v>98787.40652534581</v>
          </cell>
          <cell r="G10">
            <v>96708.629026740295</v>
          </cell>
          <cell r="H10">
            <v>159419.07204005332</v>
          </cell>
          <cell r="I10">
            <v>199520.20476163572</v>
          </cell>
          <cell r="J10">
            <v>2.063106537333578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69312.244873050324</v>
          </cell>
          <cell r="F13">
            <v>98787.40652534581</v>
          </cell>
          <cell r="G13">
            <v>96708.629026740295</v>
          </cell>
          <cell r="H13">
            <v>159419.07204005332</v>
          </cell>
          <cell r="I13">
            <v>199520.20476163572</v>
          </cell>
          <cell r="J13">
            <v>2.063106537333578</v>
          </cell>
        </row>
        <row r="14">
          <cell r="E14">
            <v>18250.035170394989</v>
          </cell>
          <cell r="F14">
            <v>24943.946387832206</v>
          </cell>
          <cell r="G14">
            <v>24479.765859904961</v>
          </cell>
          <cell r="H14">
            <v>36264.471045235798</v>
          </cell>
          <cell r="I14">
            <v>46446.746150294442</v>
          </cell>
          <cell r="J14">
            <v>1.8973525488807419</v>
          </cell>
        </row>
        <row r="15">
          <cell r="E15">
            <v>0.99999999999999989</v>
          </cell>
          <cell r="F15">
            <v>0.99999999999999989</v>
          </cell>
          <cell r="G15">
            <v>4672.32</v>
          </cell>
          <cell r="H15">
            <v>0.99999999999999989</v>
          </cell>
          <cell r="I15">
            <v>23036.180054503791</v>
          </cell>
          <cell r="J15">
            <v>4.9303515286846347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0.81753542642790067</v>
          </cell>
          <cell r="F17">
            <v>0.81753542642790067</v>
          </cell>
          <cell r="G17">
            <v>3819.7871236076085</v>
          </cell>
          <cell r="H17">
            <v>0.81753542642790067</v>
          </cell>
          <cell r="I17">
            <v>18824.562431016675</v>
          </cell>
          <cell r="J17">
            <v>4.9281705555459761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0.81753542642790067</v>
          </cell>
          <cell r="F20">
            <v>0.81753542642790067</v>
          </cell>
          <cell r="G20">
            <v>3819.7871236076085</v>
          </cell>
          <cell r="H20">
            <v>0.81753542642790067</v>
          </cell>
          <cell r="I20">
            <v>18824.562431016675</v>
          </cell>
          <cell r="J20">
            <v>4.9281705555459761</v>
          </cell>
        </row>
        <row r="21">
          <cell r="E21">
            <v>0.18246457357209925</v>
          </cell>
          <cell r="F21">
            <v>0.18246457357209925</v>
          </cell>
          <cell r="G21">
            <v>852.53287639239079</v>
          </cell>
          <cell r="H21">
            <v>0.18246457357209925</v>
          </cell>
          <cell r="I21">
            <v>4211.6176234871145</v>
          </cell>
          <cell r="J21">
            <v>4.9401234135499257</v>
          </cell>
        </row>
        <row r="22">
          <cell r="E22">
            <v>1.1420442678101064E-3</v>
          </cell>
          <cell r="F22">
            <v>8.0820259090005865E-4</v>
          </cell>
          <cell r="G22">
            <v>3.8554186680748592</v>
          </cell>
          <cell r="H22">
            <v>5.1102917712612527E-4</v>
          </cell>
          <cell r="I22">
            <v>9.3655590594982101</v>
          </cell>
          <cell r="J22">
            <v>2.4291937830385488</v>
          </cell>
        </row>
        <row r="23">
          <cell r="E23">
            <v>87563.280043445309</v>
          </cell>
          <cell r="F23">
            <v>123732.35291317801</v>
          </cell>
          <cell r="G23">
            <v>125860.71488664526</v>
          </cell>
          <cell r="H23">
            <v>195684.54308528913</v>
          </cell>
          <cell r="I23">
            <v>269003.13096643396</v>
          </cell>
          <cell r="J23">
            <v>2.1373081442347437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69313.062408476748</v>
          </cell>
          <cell r="F25">
            <v>98788.224060772234</v>
          </cell>
          <cell r="G25">
            <v>100528.4161503479</v>
          </cell>
          <cell r="H25">
            <v>159419.88957547976</v>
          </cell>
          <cell r="I25">
            <v>218344.76719265239</v>
          </cell>
          <cell r="J25">
            <v>2.1719706283455333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69313.062408476748</v>
          </cell>
          <cell r="F28">
            <v>98788.224060772234</v>
          </cell>
          <cell r="G28">
            <v>100528.4161503479</v>
          </cell>
          <cell r="H28">
            <v>159419.88957547976</v>
          </cell>
          <cell r="I28">
            <v>218344.76719265239</v>
          </cell>
          <cell r="J28">
            <v>2.1719706283455333</v>
          </cell>
        </row>
        <row r="29">
          <cell r="E29">
            <v>18250.217634968561</v>
          </cell>
          <cell r="F29">
            <v>24944.128852405778</v>
          </cell>
          <cell r="G29">
            <v>25332.298736297351</v>
          </cell>
          <cell r="H29">
            <v>36264.653509809366</v>
          </cell>
          <cell r="I29">
            <v>50658.363773781559</v>
          </cell>
          <cell r="J29">
            <v>1.9997539228919556</v>
          </cell>
        </row>
        <row r="30">
          <cell r="E30">
            <v>217.04231122867182</v>
          </cell>
          <cell r="F30">
            <v>191.71246021160925</v>
          </cell>
          <cell r="G30">
            <v>227.98223572014058</v>
          </cell>
          <cell r="H30">
            <v>202.19246352730849</v>
          </cell>
          <cell r="I30">
            <v>204.45385204778634</v>
          </cell>
          <cell r="J30">
            <v>0.89679729388549168</v>
          </cell>
        </row>
        <row r="31">
          <cell r="E31">
            <v>209.37231122867183</v>
          </cell>
          <cell r="F31">
            <v>186.51246021160927</v>
          </cell>
          <cell r="G31">
            <v>227.98223572014058</v>
          </cell>
          <cell r="H31">
            <v>196.67321352730849</v>
          </cell>
          <cell r="I31">
            <v>198.87885204778635</v>
          </cell>
          <cell r="J31">
            <v>0.87234363422911576</v>
          </cell>
        </row>
        <row r="32">
          <cell r="E32">
            <v>209.37231122867183</v>
          </cell>
          <cell r="F32">
            <v>186.51246021160927</v>
          </cell>
          <cell r="G32">
            <v>227.98223572014058</v>
          </cell>
          <cell r="H32">
            <v>196.67321352730849</v>
          </cell>
          <cell r="I32">
            <v>198.87885204778635</v>
          </cell>
          <cell r="J32">
            <v>0.87234363422911576</v>
          </cell>
        </row>
        <row r="33">
          <cell r="E33">
            <v>73.84</v>
          </cell>
          <cell r="F33">
            <v>52.554300000000005</v>
          </cell>
          <cell r="G33">
            <v>77.436999999999998</v>
          </cell>
          <cell r="H33">
            <v>55.944899999999997</v>
          </cell>
          <cell r="I33">
            <v>56.51</v>
          </cell>
          <cell r="J33">
            <v>0.72975451011790227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42617.797052794587</v>
          </cell>
          <cell r="F39">
            <v>61454.65115421098</v>
          </cell>
          <cell r="G39">
            <v>55646.849084631875</v>
          </cell>
          <cell r="H39">
            <v>94401.69120891708</v>
          </cell>
          <cell r="I39">
            <v>127804.6216172836</v>
          </cell>
          <cell r="J39">
            <v>2.2967090449795067</v>
          </cell>
        </row>
        <row r="40">
          <cell r="E40">
            <v>66932.647839294979</v>
          </cell>
          <cell r="F40">
            <v>114602.47604207619</v>
          </cell>
          <cell r="G40">
            <v>89342.626277425064</v>
          </cell>
          <cell r="H40">
            <v>291484.03620539908</v>
          </cell>
          <cell r="I40">
            <v>226999.5898175787</v>
          </cell>
          <cell r="J40">
            <v>2.5407758790602797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76.330382781124641</v>
          </cell>
          <cell r="F46">
            <v>149.57563854879297</v>
          </cell>
          <cell r="G46">
            <v>114.45261948732481</v>
          </cell>
          <cell r="H46">
            <v>0</v>
          </cell>
          <cell r="I46">
            <v>237.75810801962365</v>
          </cell>
          <cell r="J46">
            <v>2.077349641140843</v>
          </cell>
        </row>
        <row r="47">
          <cell r="E47">
            <v>138.81096908741264</v>
          </cell>
          <cell r="F47">
            <v>163.74846899484677</v>
          </cell>
          <cell r="G47">
            <v>173.7075663112625</v>
          </cell>
          <cell r="H47">
            <v>7.4856099232881737E-2</v>
          </cell>
          <cell r="I47">
            <v>422.26631329098717</v>
          </cell>
          <cell r="J47">
            <v>2.430903398498705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41057.462962473932</v>
          </cell>
          <cell r="F66">
            <v>47330.106027491223</v>
          </cell>
          <cell r="G66">
            <v>57688.800676242216</v>
          </cell>
          <cell r="H66">
            <v>159419.88957547976</v>
          </cell>
          <cell r="I66">
            <v>103274.59807331492</v>
          </cell>
          <cell r="J66">
            <v>1.7902018565597628</v>
          </cell>
        </row>
      </sheetData>
      <sheetData sheetId="12">
        <row r="8">
          <cell r="E8">
            <v>1208.0999999999999</v>
          </cell>
          <cell r="F8">
            <v>1208.58</v>
          </cell>
          <cell r="G8">
            <v>1321.55</v>
          </cell>
          <cell r="H8">
            <v>1303.26</v>
          </cell>
          <cell r="I8">
            <v>1394.4882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7."/>
      <sheetName val="17 СМУП"/>
      <sheetName val="17 СЭИ"/>
      <sheetName val="1.17.1."/>
      <sheetName val="СЭИ"/>
      <sheetName val="СМУП"/>
      <sheetName val="Лист1"/>
    </sheetNames>
    <sheetDataSet>
      <sheetData sheetId="0" refreshError="1"/>
      <sheetData sheetId="1">
        <row r="9">
          <cell r="E9">
            <v>30728</v>
          </cell>
          <cell r="F9">
            <v>30728</v>
          </cell>
          <cell r="G9">
            <v>27997.18</v>
          </cell>
          <cell r="H9">
            <v>4210.2479999999996</v>
          </cell>
          <cell r="J9">
            <v>37007.379999999997</v>
          </cell>
        </row>
        <row r="10">
          <cell r="E10">
            <v>5202</v>
          </cell>
          <cell r="F10">
            <v>5202</v>
          </cell>
          <cell r="G10">
            <v>9367.882223999999</v>
          </cell>
          <cell r="H10">
            <v>3307.8580000000002</v>
          </cell>
          <cell r="J10">
            <v>9367.8799999999992</v>
          </cell>
        </row>
        <row r="11">
          <cell r="E11">
            <v>380784</v>
          </cell>
          <cell r="F11">
            <v>380784</v>
          </cell>
          <cell r="G11">
            <v>380784</v>
          </cell>
          <cell r="H11">
            <v>48300.825870000008</v>
          </cell>
          <cell r="J11">
            <v>359830.36</v>
          </cell>
        </row>
        <row r="13">
          <cell r="E13">
            <v>8888</v>
          </cell>
          <cell r="F13">
            <v>8888</v>
          </cell>
          <cell r="G13">
            <v>58811.5</v>
          </cell>
          <cell r="H13">
            <v>61.353999999999999</v>
          </cell>
          <cell r="J13">
            <v>9981.19</v>
          </cell>
        </row>
        <row r="14">
          <cell r="E14">
            <v>27123</v>
          </cell>
          <cell r="F14">
            <v>27123</v>
          </cell>
          <cell r="G14">
            <v>29835.3</v>
          </cell>
          <cell r="H14">
            <v>380.524</v>
          </cell>
          <cell r="J14">
            <v>44183.43</v>
          </cell>
        </row>
        <row r="15">
          <cell r="E15">
            <v>1528</v>
          </cell>
          <cell r="F15">
            <v>1528</v>
          </cell>
          <cell r="G15">
            <v>1680.8</v>
          </cell>
          <cell r="H15">
            <v>158.85900000000001</v>
          </cell>
          <cell r="J15">
            <v>1381.63</v>
          </cell>
        </row>
        <row r="16">
          <cell r="E16">
            <v>1999</v>
          </cell>
          <cell r="F16">
            <v>1999</v>
          </cell>
          <cell r="G16">
            <v>2198.9</v>
          </cell>
          <cell r="H16">
            <v>184.1</v>
          </cell>
          <cell r="J16">
            <v>2195.37</v>
          </cell>
        </row>
        <row r="17">
          <cell r="E17">
            <v>119076</v>
          </cell>
          <cell r="F17">
            <v>119076</v>
          </cell>
          <cell r="G17">
            <v>122185.242552</v>
          </cell>
          <cell r="H17">
            <v>19222.266</v>
          </cell>
          <cell r="J17">
            <v>129475.68</v>
          </cell>
        </row>
        <row r="18">
          <cell r="E18">
            <v>13365</v>
          </cell>
          <cell r="F18">
            <v>13365</v>
          </cell>
          <cell r="G18">
            <v>14701.5</v>
          </cell>
          <cell r="H18">
            <v>601.69600000000003</v>
          </cell>
          <cell r="J18">
            <v>5475.23</v>
          </cell>
        </row>
        <row r="19">
          <cell r="E19">
            <v>299</v>
          </cell>
          <cell r="F19">
            <v>299</v>
          </cell>
          <cell r="G19">
            <v>328.9</v>
          </cell>
          <cell r="H19">
            <v>87.626999999999995</v>
          </cell>
          <cell r="J19">
            <v>309.41000000000003</v>
          </cell>
        </row>
        <row r="20">
          <cell r="E20">
            <v>443</v>
          </cell>
          <cell r="F20">
            <v>443</v>
          </cell>
          <cell r="G20">
            <v>487.3</v>
          </cell>
          <cell r="H20">
            <v>84.313999999999993</v>
          </cell>
          <cell r="J20">
            <v>451.02</v>
          </cell>
        </row>
        <row r="26">
          <cell r="E26">
            <v>16669</v>
          </cell>
          <cell r="F26">
            <v>16669</v>
          </cell>
          <cell r="G26">
            <v>16669</v>
          </cell>
          <cell r="J26">
            <v>2297.3000000000002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12</v>
          </cell>
          <cell r="F30">
            <v>12</v>
          </cell>
          <cell r="G30">
            <v>12</v>
          </cell>
        </row>
        <row r="31">
          <cell r="J31">
            <v>2086.5</v>
          </cell>
        </row>
        <row r="32">
          <cell r="E32">
            <v>3061</v>
          </cell>
          <cell r="F32">
            <v>4452</v>
          </cell>
          <cell r="G32">
            <v>4452</v>
          </cell>
          <cell r="J32">
            <v>866.7</v>
          </cell>
        </row>
        <row r="33">
          <cell r="E33">
            <v>347</v>
          </cell>
          <cell r="F33">
            <v>347</v>
          </cell>
          <cell r="G33">
            <v>347</v>
          </cell>
        </row>
        <row r="34">
          <cell r="E34">
            <v>17</v>
          </cell>
          <cell r="F34">
            <v>17</v>
          </cell>
          <cell r="G34">
            <v>17</v>
          </cell>
        </row>
        <row r="39">
          <cell r="F39">
            <v>25829</v>
          </cell>
        </row>
        <row r="40">
          <cell r="F40">
            <v>1738</v>
          </cell>
        </row>
        <row r="41">
          <cell r="F41">
            <v>349309</v>
          </cell>
        </row>
        <row r="43">
          <cell r="F43">
            <v>8826</v>
          </cell>
        </row>
        <row r="44">
          <cell r="F44">
            <v>26742</v>
          </cell>
        </row>
        <row r="45">
          <cell r="F45">
            <v>1381</v>
          </cell>
        </row>
        <row r="46">
          <cell r="F46">
            <v>1815</v>
          </cell>
        </row>
        <row r="47">
          <cell r="F47">
            <v>104994</v>
          </cell>
        </row>
        <row r="48">
          <cell r="F48">
            <v>13111</v>
          </cell>
        </row>
        <row r="49">
          <cell r="F49">
            <v>228</v>
          </cell>
        </row>
        <row r="50">
          <cell r="F50">
            <v>359</v>
          </cell>
        </row>
        <row r="54">
          <cell r="E54">
            <v>16479</v>
          </cell>
          <cell r="F54">
            <v>16479</v>
          </cell>
          <cell r="G54">
            <v>37343.9</v>
          </cell>
          <cell r="H54">
            <v>4210.2479999999996</v>
          </cell>
        </row>
        <row r="55">
          <cell r="E55">
            <v>2495</v>
          </cell>
          <cell r="F55">
            <v>2495</v>
          </cell>
          <cell r="G55">
            <v>10400</v>
          </cell>
          <cell r="H55">
            <v>3307.8580000000002</v>
          </cell>
        </row>
        <row r="56">
          <cell r="E56">
            <v>194692</v>
          </cell>
          <cell r="F56">
            <v>194692</v>
          </cell>
          <cell r="G56">
            <v>214161.2</v>
          </cell>
          <cell r="H56">
            <v>48300.825870000008</v>
          </cell>
        </row>
        <row r="58">
          <cell r="E58">
            <v>2331</v>
          </cell>
          <cell r="F58">
            <v>2331</v>
          </cell>
          <cell r="G58">
            <v>2001.7</v>
          </cell>
          <cell r="H58">
            <v>61.353999999999999</v>
          </cell>
        </row>
        <row r="59">
          <cell r="E59">
            <v>3763</v>
          </cell>
          <cell r="F59">
            <v>3763</v>
          </cell>
          <cell r="G59">
            <v>30688.3</v>
          </cell>
          <cell r="H59">
            <v>380.524</v>
          </cell>
        </row>
        <row r="60">
          <cell r="E60">
            <v>519</v>
          </cell>
          <cell r="F60">
            <v>519</v>
          </cell>
          <cell r="G60">
            <v>570.9</v>
          </cell>
          <cell r="H60">
            <v>158.85900000000001</v>
          </cell>
        </row>
        <row r="61">
          <cell r="E61">
            <v>719</v>
          </cell>
          <cell r="F61">
            <v>719</v>
          </cell>
          <cell r="G61">
            <v>790.9</v>
          </cell>
          <cell r="H61">
            <v>184.1</v>
          </cell>
        </row>
        <row r="62">
          <cell r="E62">
            <v>40186</v>
          </cell>
          <cell r="F62">
            <v>40186</v>
          </cell>
          <cell r="G62">
            <v>205506.7</v>
          </cell>
          <cell r="H62">
            <v>19222.266</v>
          </cell>
        </row>
        <row r="63">
          <cell r="E63">
            <v>2419</v>
          </cell>
          <cell r="F63">
            <v>2419</v>
          </cell>
          <cell r="G63">
            <v>2660.9</v>
          </cell>
          <cell r="H63">
            <v>601.69600000000003</v>
          </cell>
        </row>
        <row r="64">
          <cell r="E64">
            <v>52</v>
          </cell>
          <cell r="F64">
            <v>52</v>
          </cell>
          <cell r="G64">
            <v>57.2</v>
          </cell>
          <cell r="H64">
            <v>87.626999999999995</v>
          </cell>
        </row>
        <row r="65">
          <cell r="E65">
            <v>242</v>
          </cell>
          <cell r="F65">
            <v>242</v>
          </cell>
          <cell r="G65">
            <v>266.2</v>
          </cell>
          <cell r="H65">
            <v>84.313999999999993</v>
          </cell>
        </row>
        <row r="69">
          <cell r="E69">
            <v>1.73</v>
          </cell>
          <cell r="F69">
            <v>1.73</v>
          </cell>
          <cell r="G69">
            <v>1.5543412672332899</v>
          </cell>
          <cell r="H69">
            <v>1.5543412672332899</v>
          </cell>
          <cell r="I69">
            <v>1.55</v>
          </cell>
          <cell r="J69">
            <v>1.55</v>
          </cell>
          <cell r="K69">
            <v>1.55</v>
          </cell>
          <cell r="L69">
            <v>1.55</v>
          </cell>
          <cell r="M69">
            <v>1.55</v>
          </cell>
        </row>
        <row r="70">
          <cell r="E70">
            <v>1.1499999999999999</v>
          </cell>
          <cell r="F70">
            <v>1.1299999999999999</v>
          </cell>
          <cell r="G70">
            <v>0.92850720074039461</v>
          </cell>
          <cell r="H70">
            <v>0.92850720074039461</v>
          </cell>
          <cell r="I70">
            <v>0.92850720074039461</v>
          </cell>
          <cell r="J70">
            <v>0.92850720074039461</v>
          </cell>
          <cell r="K70">
            <v>0.92850720074039461</v>
          </cell>
          <cell r="L70">
            <v>0.92850720074039461</v>
          </cell>
          <cell r="M70">
            <v>0.92850720074039461</v>
          </cell>
        </row>
        <row r="71">
          <cell r="E71">
            <v>4.7</v>
          </cell>
          <cell r="F71">
            <v>4.7</v>
          </cell>
          <cell r="G71">
            <v>4.7</v>
          </cell>
          <cell r="H71">
            <v>2.7490000000000001</v>
          </cell>
          <cell r="I71">
            <v>4.4000000000000004</v>
          </cell>
          <cell r="J71">
            <v>4.4000000000000004</v>
          </cell>
          <cell r="K71">
            <v>4.4000000000000004</v>
          </cell>
          <cell r="L71">
            <v>4.4000000000000004</v>
          </cell>
          <cell r="M71">
            <v>4.4000000000000004</v>
          </cell>
        </row>
        <row r="72">
          <cell r="E72">
            <v>8.24</v>
          </cell>
          <cell r="F72">
            <v>10.6</v>
          </cell>
          <cell r="G72">
            <v>1.9</v>
          </cell>
          <cell r="H72">
            <v>0.75</v>
          </cell>
          <cell r="I72">
            <v>0.2</v>
          </cell>
          <cell r="J72">
            <v>0.2</v>
          </cell>
          <cell r="K72">
            <v>0.2</v>
          </cell>
          <cell r="L72">
            <v>0.2</v>
          </cell>
          <cell r="M72">
            <v>0.2</v>
          </cell>
        </row>
        <row r="73">
          <cell r="E73">
            <v>17.29</v>
          </cell>
          <cell r="F73">
            <v>17.2</v>
          </cell>
          <cell r="G73">
            <v>8.4383888448943036</v>
          </cell>
          <cell r="H73">
            <v>8.4383888448943036</v>
          </cell>
          <cell r="I73">
            <v>8.4383888448943036</v>
          </cell>
          <cell r="J73">
            <v>8.4383888448943036</v>
          </cell>
          <cell r="K73">
            <v>8.4383888448943036</v>
          </cell>
          <cell r="L73">
            <v>8.4383888448943036</v>
          </cell>
          <cell r="M73">
            <v>8.4383888448943036</v>
          </cell>
        </row>
        <row r="74">
          <cell r="E74">
            <v>22.88</v>
          </cell>
          <cell r="F74">
            <v>22.88</v>
          </cell>
          <cell r="G74">
            <v>9.0567699201785992</v>
          </cell>
          <cell r="H74">
            <v>9.0567699201785992</v>
          </cell>
          <cell r="I74">
            <v>9.0567699201785992</v>
          </cell>
          <cell r="J74">
            <v>9.0567699201785992</v>
          </cell>
          <cell r="K74">
            <v>9.0567699201785992</v>
          </cell>
          <cell r="L74">
            <v>9.0567699201785992</v>
          </cell>
          <cell r="M74">
            <v>9.0567699201785992</v>
          </cell>
        </row>
        <row r="75">
          <cell r="E75">
            <v>21.96</v>
          </cell>
          <cell r="F75">
            <v>21.96</v>
          </cell>
          <cell r="G75">
            <v>11.468703314857429</v>
          </cell>
          <cell r="H75">
            <v>11.468703314857429</v>
          </cell>
          <cell r="I75">
            <v>11.468703314857429</v>
          </cell>
          <cell r="J75">
            <v>11.468703314857429</v>
          </cell>
          <cell r="K75">
            <v>11.468703314857429</v>
          </cell>
          <cell r="L75">
            <v>11.468703314857429</v>
          </cell>
          <cell r="M75">
            <v>11.468703314857429</v>
          </cell>
        </row>
        <row r="76">
          <cell r="E76">
            <v>47.71</v>
          </cell>
          <cell r="F76">
            <v>47.71</v>
          </cell>
          <cell r="G76">
            <v>18.566675786407121</v>
          </cell>
          <cell r="H76">
            <v>18.566675786407121</v>
          </cell>
          <cell r="I76">
            <v>18.566675786407121</v>
          </cell>
          <cell r="J76">
            <v>18.566675786407121</v>
          </cell>
          <cell r="K76">
            <v>18.566675786407121</v>
          </cell>
          <cell r="L76">
            <v>18.566675786407121</v>
          </cell>
          <cell r="M76">
            <v>18.566675786407121</v>
          </cell>
        </row>
        <row r="77">
          <cell r="E77">
            <v>8.26</v>
          </cell>
          <cell r="F77">
            <v>8.26</v>
          </cell>
          <cell r="G77">
            <v>2.8237898534648487</v>
          </cell>
          <cell r="H77">
            <v>2.8237898534648487</v>
          </cell>
          <cell r="I77">
            <v>2.8237898534648487</v>
          </cell>
          <cell r="J77">
            <v>2.8237898534648487</v>
          </cell>
          <cell r="K77">
            <v>2.8237898534648487</v>
          </cell>
          <cell r="L77">
            <v>2.8237898534648487</v>
          </cell>
          <cell r="M77">
            <v>2.8237898534648487</v>
          </cell>
        </row>
        <row r="78">
          <cell r="E78">
            <v>32</v>
          </cell>
          <cell r="F78">
            <v>32</v>
          </cell>
          <cell r="G78">
            <v>8.8405907785473712</v>
          </cell>
          <cell r="H78">
            <v>2.1</v>
          </cell>
          <cell r="I78">
            <v>8.8405907785473712</v>
          </cell>
          <cell r="J78">
            <v>8.8405907785473712</v>
          </cell>
          <cell r="K78">
            <v>8.8405907785473712</v>
          </cell>
          <cell r="L78">
            <v>8.8405907785473712</v>
          </cell>
          <cell r="M78">
            <v>8.8405907785473712</v>
          </cell>
        </row>
        <row r="79">
          <cell r="E79">
            <v>85</v>
          </cell>
          <cell r="F79">
            <v>85</v>
          </cell>
          <cell r="G79">
            <v>12.219676493091757</v>
          </cell>
          <cell r="H79">
            <v>11.558999999999999</v>
          </cell>
          <cell r="I79">
            <v>12.219676493091757</v>
          </cell>
          <cell r="J79">
            <v>12.219676493091757</v>
          </cell>
          <cell r="K79">
            <v>12.219676493091757</v>
          </cell>
          <cell r="L79">
            <v>12.219676493091757</v>
          </cell>
          <cell r="M79">
            <v>12.219676493091757</v>
          </cell>
        </row>
        <row r="80">
          <cell r="E80">
            <v>17.36</v>
          </cell>
          <cell r="F80">
            <v>17.36</v>
          </cell>
          <cell r="G80">
            <v>5.4243362920991869</v>
          </cell>
          <cell r="H80">
            <v>5.4243362920991869</v>
          </cell>
          <cell r="I80">
            <v>5.4243362920991869</v>
          </cell>
          <cell r="J80">
            <v>5.4243362920991869</v>
          </cell>
          <cell r="K80">
            <v>5.4243362920991869</v>
          </cell>
          <cell r="L80">
            <v>5.4243362920991869</v>
          </cell>
          <cell r="M80">
            <v>5.4243362920991869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факт 2004"/>
      <sheetName val="расчет числ по ЖКХ"/>
      <sheetName val="приб на соц разв по ЖКХ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анализ роста к факту 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7">
          <cell r="G17">
            <v>921.1</v>
          </cell>
          <cell r="L17">
            <v>899.5856</v>
          </cell>
          <cell r="Q17">
            <v>901.4</v>
          </cell>
          <cell r="V17">
            <v>982.74400000000014</v>
          </cell>
          <cell r="AA17">
            <v>1002.5</v>
          </cell>
        </row>
        <row r="20">
          <cell r="J20">
            <v>2</v>
          </cell>
          <cell r="O20">
            <v>1.3494999999999999</v>
          </cell>
          <cell r="T20">
            <v>1.17</v>
          </cell>
          <cell r="Y20">
            <v>1.246</v>
          </cell>
          <cell r="AD20">
            <v>1.329</v>
          </cell>
        </row>
        <row r="22"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H21">
            <v>241.5</v>
          </cell>
          <cell r="N21">
            <v>34.9</v>
          </cell>
        </row>
        <row r="22"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K22">
            <v>9.3000000000000007</v>
          </cell>
          <cell r="M22">
            <v>50.2</v>
          </cell>
          <cell r="N22">
            <v>35.18</v>
          </cell>
        </row>
        <row r="23">
          <cell r="G23">
            <v>15.6</v>
          </cell>
          <cell r="H23">
            <v>61.9</v>
          </cell>
          <cell r="M23">
            <v>2</v>
          </cell>
          <cell r="N23">
            <v>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</row>
        <row r="58"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</row>
        <row r="59"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</row>
      </sheetData>
      <sheetData sheetId="7" refreshError="1">
        <row r="10">
          <cell r="E10">
            <v>10122</v>
          </cell>
          <cell r="F10">
            <v>20143</v>
          </cell>
          <cell r="G10">
            <v>16462</v>
          </cell>
          <cell r="H10">
            <v>24806</v>
          </cell>
          <cell r="I10">
            <v>24253.091516899996</v>
          </cell>
        </row>
        <row r="11">
          <cell r="H11">
            <v>17364.199999999997</v>
          </cell>
          <cell r="I11">
            <v>16977.164061829997</v>
          </cell>
        </row>
        <row r="12">
          <cell r="E12">
            <v>2820</v>
          </cell>
          <cell r="F12">
            <v>11126.392334408334</v>
          </cell>
          <cell r="G12">
            <v>6066</v>
          </cell>
          <cell r="H12">
            <v>7326.5</v>
          </cell>
          <cell r="I12">
            <v>10804.3</v>
          </cell>
        </row>
        <row r="13">
          <cell r="H13">
            <v>5128.5499999999993</v>
          </cell>
          <cell r="I13">
            <v>7563.0099999999993</v>
          </cell>
        </row>
        <row r="14">
          <cell r="E14">
            <v>4813</v>
          </cell>
          <cell r="F14">
            <v>5708.9213709677415</v>
          </cell>
          <cell r="G14">
            <v>5625</v>
          </cell>
          <cell r="H14">
            <v>6782.7070000000003</v>
          </cell>
          <cell r="I14">
            <v>7257.4970000000003</v>
          </cell>
        </row>
        <row r="15"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20"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5">
          <cell r="I25">
            <v>0</v>
          </cell>
        </row>
        <row r="26">
          <cell r="E26">
            <v>890</v>
          </cell>
          <cell r="F26">
            <v>4396</v>
          </cell>
          <cell r="G26">
            <v>529</v>
          </cell>
          <cell r="H26">
            <v>3707.4511299999999</v>
          </cell>
          <cell r="I26">
            <v>3710.0727090999999</v>
          </cell>
        </row>
        <row r="27">
          <cell r="E27">
            <v>135</v>
          </cell>
          <cell r="F27">
            <v>19</v>
          </cell>
          <cell r="G27">
            <v>37</v>
          </cell>
          <cell r="H27">
            <v>39.9303375</v>
          </cell>
          <cell r="I27">
            <v>0</v>
          </cell>
        </row>
        <row r="31">
          <cell r="E31">
            <v>1285</v>
          </cell>
          <cell r="F31">
            <v>1508</v>
          </cell>
          <cell r="G31">
            <v>1234</v>
          </cell>
          <cell r="H31">
            <v>13.909000000000001</v>
          </cell>
          <cell r="I31">
            <v>14.882630000000001</v>
          </cell>
        </row>
        <row r="32"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E33">
            <v>135</v>
          </cell>
          <cell r="F33">
            <v>162</v>
          </cell>
          <cell r="G33">
            <v>59</v>
          </cell>
          <cell r="H33">
            <v>13.909000000000001</v>
          </cell>
          <cell r="I33">
            <v>14.882630000000001</v>
          </cell>
        </row>
        <row r="34"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1839.9010000000001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341.76525423728816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1233.3322000000001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1251.7996116015133</v>
          </cell>
          <cell r="I45">
            <v>1985.3541840000003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3092.453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19.584852000000005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194.20170000000005</v>
          </cell>
          <cell r="I60">
            <v>207.3</v>
          </cell>
        </row>
        <row r="64">
          <cell r="G64">
            <v>45.64</v>
          </cell>
          <cell r="I64">
            <v>153350</v>
          </cell>
        </row>
        <row r="65">
          <cell r="E65">
            <v>23156</v>
          </cell>
          <cell r="G65">
            <v>23000</v>
          </cell>
          <cell r="I65">
            <v>0</v>
          </cell>
        </row>
      </sheetData>
      <sheetData sheetId="8" refreshError="1">
        <row r="7"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450.12977775114058</v>
          </cell>
        </row>
        <row r="8"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450.12977775114058</v>
          </cell>
        </row>
        <row r="10"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3570</v>
          </cell>
        </row>
        <row r="11"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1.0316677534735161</v>
          </cell>
        </row>
        <row r="12"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3683.0538799004526</v>
          </cell>
        </row>
        <row r="13"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5.1580775583560179</v>
          </cell>
        </row>
        <row r="14"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 t="e">
            <v>#REF!</v>
          </cell>
        </row>
        <row r="17"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20"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3"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6"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</sheetData>
      <sheetData sheetId="9" refreshError="1"/>
      <sheetData sheetId="10" refreshError="1"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I10">
            <v>0</v>
          </cell>
        </row>
        <row r="11">
          <cell r="D11">
            <v>3424.8560000000002</v>
          </cell>
          <cell r="E11">
            <v>0</v>
          </cell>
          <cell r="F11">
            <v>0</v>
          </cell>
          <cell r="I11">
            <v>163.49332500000003</v>
          </cell>
        </row>
        <row r="12">
          <cell r="D12">
            <v>15051.796999999999</v>
          </cell>
          <cell r="E12">
            <v>0</v>
          </cell>
          <cell r="F12">
            <v>0</v>
          </cell>
          <cell r="I12">
            <v>801.05015000000014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17993.334000000003</v>
          </cell>
          <cell r="E16">
            <v>0</v>
          </cell>
          <cell r="F16">
            <v>0</v>
          </cell>
          <cell r="I16">
            <v>724.17600000000004</v>
          </cell>
        </row>
        <row r="17">
          <cell r="D17">
            <v>7117.4259999999995</v>
          </cell>
          <cell r="E17">
            <v>2297.29</v>
          </cell>
          <cell r="F17">
            <v>0</v>
          </cell>
          <cell r="I17">
            <v>416.4011999999999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21218.421000000006</v>
          </cell>
          <cell r="E21">
            <v>866.7</v>
          </cell>
          <cell r="F21">
            <v>0</v>
          </cell>
          <cell r="I21">
            <v>1108.1428250000001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 t="e">
            <v>#REF!</v>
          </cell>
        </row>
        <row r="7"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 t="e">
            <v>#REF!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7">
          <cell r="I17">
            <v>13544.8</v>
          </cell>
          <cell r="J17">
            <v>15571.4365</v>
          </cell>
        </row>
        <row r="19">
          <cell r="I19">
            <v>1190</v>
          </cell>
          <cell r="J19">
            <v>1309</v>
          </cell>
        </row>
        <row r="23">
          <cell r="F23">
            <v>890</v>
          </cell>
          <cell r="G23">
            <v>4396</v>
          </cell>
          <cell r="H23">
            <v>529</v>
          </cell>
          <cell r="I23">
            <v>3707.4511299999999</v>
          </cell>
          <cell r="J23">
            <v>3710.0727090999999</v>
          </cell>
        </row>
        <row r="24">
          <cell r="F24">
            <v>135</v>
          </cell>
          <cell r="G24">
            <v>19</v>
          </cell>
          <cell r="H24">
            <v>37</v>
          </cell>
          <cell r="I24">
            <v>39.9303375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8">
          <cell r="B28" t="str">
            <v>- налог на землю</v>
          </cell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29">
          <cell r="B29" t="str">
            <v>ВН</v>
          </cell>
        </row>
        <row r="30">
          <cell r="B30" t="str">
            <v>СН1</v>
          </cell>
        </row>
        <row r="31">
          <cell r="B31" t="str">
            <v>СН2</v>
          </cell>
        </row>
        <row r="32">
          <cell r="B32" t="str">
            <v>НН</v>
          </cell>
        </row>
        <row r="33">
          <cell r="B33" t="str">
            <v>- налог на пользователей автодорог</v>
          </cell>
          <cell r="I33">
            <v>0</v>
          </cell>
          <cell r="J33">
            <v>0</v>
          </cell>
        </row>
        <row r="34">
          <cell r="B34" t="str">
            <v>- налог на транспорт</v>
          </cell>
          <cell r="F34">
            <v>135</v>
          </cell>
          <cell r="G34">
            <v>162</v>
          </cell>
          <cell r="H34">
            <v>59</v>
          </cell>
          <cell r="I34">
            <v>13.909000000000001</v>
          </cell>
          <cell r="J34">
            <v>14.882630000000001</v>
          </cell>
        </row>
        <row r="35">
          <cell r="B35" t="str">
            <v>УГЭН</v>
          </cell>
          <cell r="I35">
            <v>0</v>
          </cell>
          <cell r="J35">
            <v>0</v>
          </cell>
        </row>
        <row r="36">
          <cell r="B36" t="str">
            <v>РЭК</v>
          </cell>
          <cell r="I36">
            <v>0</v>
          </cell>
          <cell r="J36">
            <v>0</v>
          </cell>
        </row>
        <row r="37">
          <cell r="B37" t="str">
            <v>энергосбережение</v>
          </cell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148789.73123808688</v>
          </cell>
          <cell r="J39" t="e">
            <v>#REF!</v>
          </cell>
        </row>
        <row r="41">
          <cell r="B41" t="str">
            <v>Арендная плата</v>
          </cell>
          <cell r="I41">
            <v>66177.510423013358</v>
          </cell>
          <cell r="J41">
            <v>70809.936152624301</v>
          </cell>
        </row>
        <row r="51">
          <cell r="H51">
            <v>45.6</v>
          </cell>
          <cell r="J51">
            <v>153350</v>
          </cell>
        </row>
        <row r="52">
          <cell r="H52">
            <v>23000</v>
          </cell>
          <cell r="J52">
            <v>0</v>
          </cell>
        </row>
        <row r="59"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3">
          <cell r="F63">
            <v>76599.342336664922</v>
          </cell>
          <cell r="G63">
            <v>85668.187117584079</v>
          </cell>
          <cell r="H63">
            <v>56991.70046097145</v>
          </cell>
          <cell r="I63">
            <v>161012.02170558687</v>
          </cell>
          <cell r="J63" t="e">
            <v>#REF!</v>
          </cell>
        </row>
        <row r="67">
          <cell r="F67">
            <v>8392.0400000000009</v>
          </cell>
          <cell r="G67">
            <v>8392.0400000000009</v>
          </cell>
          <cell r="H67">
            <v>8392.0400000000009</v>
          </cell>
          <cell r="I67">
            <v>8392.0400000000009</v>
          </cell>
          <cell r="J67">
            <v>8392.0400000000009</v>
          </cell>
        </row>
        <row r="69">
          <cell r="I69">
            <v>0</v>
          </cell>
          <cell r="J69">
            <v>0</v>
          </cell>
        </row>
        <row r="70">
          <cell r="I70">
            <v>0</v>
          </cell>
          <cell r="J70">
            <v>0</v>
          </cell>
        </row>
        <row r="71">
          <cell r="F71">
            <v>6860.79</v>
          </cell>
          <cell r="G71">
            <v>6860.79</v>
          </cell>
          <cell r="H71">
            <v>6860.79</v>
          </cell>
          <cell r="I71">
            <v>6860.79</v>
          </cell>
          <cell r="J71">
            <v>6860.79</v>
          </cell>
        </row>
        <row r="72">
          <cell r="F72">
            <v>1531.25</v>
          </cell>
          <cell r="G72">
            <v>1531.25</v>
          </cell>
          <cell r="H72">
            <v>1531.25</v>
          </cell>
          <cell r="I72">
            <v>1531.25</v>
          </cell>
          <cell r="J72">
            <v>1531.25</v>
          </cell>
        </row>
      </sheetData>
      <sheetData sheetId="12" refreshError="1">
        <row r="9">
          <cell r="H9">
            <v>29996.920000000002</v>
          </cell>
          <cell r="I9">
            <v>55126.400000000001</v>
          </cell>
        </row>
        <row r="10">
          <cell r="H10">
            <v>0</v>
          </cell>
          <cell r="I10">
            <v>0</v>
          </cell>
        </row>
        <row r="13"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H14" t="e">
            <v>#REF!</v>
          </cell>
          <cell r="I14" t="e">
            <v>#REF!</v>
          </cell>
        </row>
        <row r="15">
          <cell r="H15">
            <v>0</v>
          </cell>
          <cell r="I15">
            <v>9816.8799999999974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26406.620000000003</v>
          </cell>
          <cell r="I19">
            <v>36223.5</v>
          </cell>
        </row>
        <row r="20">
          <cell r="H20">
            <v>0</v>
          </cell>
          <cell r="I20">
            <v>0</v>
          </cell>
        </row>
      </sheetData>
      <sheetData sheetId="13" refreshError="1"/>
      <sheetData sheetId="14" refreshError="1">
        <row r="10">
          <cell r="H10">
            <v>0</v>
          </cell>
          <cell r="I10">
            <v>1223.4594000000002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 t="e">
            <v>#REF!</v>
          </cell>
          <cell r="I17" t="e">
            <v>#REF!</v>
          </cell>
        </row>
        <row r="21">
          <cell r="H21">
            <v>0</v>
          </cell>
          <cell r="I21">
            <v>0</v>
          </cell>
        </row>
        <row r="22">
          <cell r="E22">
            <v>19264.849999999999</v>
          </cell>
          <cell r="F22">
            <v>27540</v>
          </cell>
          <cell r="G22">
            <v>30354.35</v>
          </cell>
          <cell r="H22" t="e">
            <v>#REF!</v>
          </cell>
          <cell r="I22" t="e">
            <v>#REF!</v>
          </cell>
        </row>
        <row r="24">
          <cell r="H24">
            <v>0</v>
          </cell>
        </row>
        <row r="28">
          <cell r="B28" t="str">
            <v>Другие прочие платежи из прибыли</v>
          </cell>
          <cell r="G28">
            <v>30354.35</v>
          </cell>
        </row>
        <row r="29">
          <cell r="B29" t="str">
            <v>Резерв по сомнительным долгам</v>
          </cell>
          <cell r="H29">
            <v>0</v>
          </cell>
        </row>
        <row r="30">
          <cell r="B30" t="str">
            <v>- резервный фонд</v>
          </cell>
          <cell r="I30" t="e">
            <v>#REF!</v>
          </cell>
        </row>
        <row r="32">
          <cell r="H32" t="e">
            <v>#REF!</v>
          </cell>
          <cell r="I32" t="e">
            <v>#REF!</v>
          </cell>
        </row>
        <row r="35">
          <cell r="E35">
            <v>8863.2099999999991</v>
          </cell>
          <cell r="F35">
            <v>8183</v>
          </cell>
          <cell r="H35" t="e">
            <v>#REF!</v>
          </cell>
          <cell r="I35" t="e">
            <v>#REF!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8">
          <cell r="B48" t="str">
            <v>налог на прибыль связанный с переоценкой основных фондов</v>
          </cell>
          <cell r="H48">
            <v>1175.0201736000006</v>
          </cell>
          <cell r="I48">
            <v>1257.2715857520006</v>
          </cell>
        </row>
        <row r="49">
          <cell r="B49" t="str">
            <v>налог на прибыль на отчисления в фонд Энергосбережения</v>
          </cell>
          <cell r="H49">
            <v>2030.6399999999999</v>
          </cell>
          <cell r="I49">
            <v>2233.7040000000002</v>
          </cell>
        </row>
        <row r="50">
          <cell r="B50" t="str">
            <v>отчисления собственнику имущества (20%)</v>
          </cell>
          <cell r="F50">
            <v>1467</v>
          </cell>
          <cell r="H50" t="e">
            <v>#REF!</v>
          </cell>
          <cell r="I50" t="e">
            <v>#REF!</v>
          </cell>
        </row>
        <row r="54">
          <cell r="H54">
            <v>0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>
            <v>23657.889222096172</v>
          </cell>
          <cell r="F56">
            <v>30913.140065347634</v>
          </cell>
          <cell r="G56">
            <v>25326.716112709182</v>
          </cell>
          <cell r="H56" t="e">
            <v>#REF!</v>
          </cell>
          <cell r="I56" t="e">
            <v>#REF!</v>
          </cell>
        </row>
        <row r="57">
          <cell r="E57">
            <v>5280.1707779038215</v>
          </cell>
          <cell r="F57">
            <v>6899.4599346523601</v>
          </cell>
          <cell r="G57">
            <v>5652.6338872908127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34">
          <cell r="F34">
            <v>140</v>
          </cell>
          <cell r="G34">
            <v>2.6</v>
          </cell>
        </row>
        <row r="35">
          <cell r="F35">
            <v>110</v>
          </cell>
          <cell r="G35">
            <v>53.2</v>
          </cell>
        </row>
        <row r="37">
          <cell r="F37">
            <v>350</v>
          </cell>
          <cell r="G37">
            <v>497.2</v>
          </cell>
        </row>
        <row r="41">
          <cell r="F41">
            <v>220</v>
          </cell>
          <cell r="G41">
            <v>91.9</v>
          </cell>
        </row>
        <row r="42">
          <cell r="F42">
            <v>150</v>
          </cell>
          <cell r="G42">
            <v>381.5</v>
          </cell>
        </row>
        <row r="43">
          <cell r="F43">
            <v>270</v>
          </cell>
          <cell r="G43">
            <v>250.9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0"/>
      <sheetName val="10.1"/>
      <sheetName val="10.1.1 реестр исп.дог."/>
      <sheetName val="10.1.2 дог.с инвест."/>
      <sheetName val="Затраты 2015"/>
      <sheetName val="10.2"/>
      <sheetName val="10.3"/>
      <sheetName val="3.3.1 - реестр IVкв. 2016"/>
      <sheetName val="10.3.1 реестр исп до 150"/>
      <sheetName val="11. АНАЛИЗ"/>
      <sheetName val="12. Анализ производства"/>
      <sheetName val="выручка по заявителям"/>
    </sheetNames>
    <sheetDataSet>
      <sheetData sheetId="0">
        <row r="8">
          <cell r="K8">
            <v>26812.524100295672</v>
          </cell>
        </row>
      </sheetData>
      <sheetData sheetId="1"/>
      <sheetData sheetId="2"/>
      <sheetData sheetId="3"/>
      <sheetData sheetId="4">
        <row r="562">
          <cell r="H562">
            <v>4.0225017819974491</v>
          </cell>
        </row>
        <row r="563">
          <cell r="H563">
            <v>4.0225017819974456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1.1 -реестр исполненных"/>
      <sheetName val="3.1.2 - реестр инв.сост."/>
      <sheetName val="Затраты 2015"/>
      <sheetName val="3.2"/>
      <sheetName val="3.3"/>
      <sheetName val="3.3.1 - реестр IVкв. 2015"/>
      <sheetName val="3.3.2 реестр исп до 150"/>
    </sheetNames>
    <sheetDataSet>
      <sheetData sheetId="0" refreshError="1"/>
      <sheetData sheetId="1"/>
      <sheetData sheetId="2" refreshError="1"/>
      <sheetData sheetId="3">
        <row r="567">
          <cell r="F567">
            <v>28.477603685825457</v>
          </cell>
        </row>
        <row r="568">
          <cell r="F568">
            <v>28.477603685825439</v>
          </cell>
        </row>
      </sheetData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1.1 -реестр исполненных"/>
      <sheetName val="3.1.2 - реестр инв.сост."/>
      <sheetName val="Затраты 2014"/>
      <sheetName val="3.1.2 - реестр инв.сост. ОИП"/>
      <sheetName val="3.2"/>
      <sheetName val="3.3"/>
      <sheetName val="3.3.1 -реестр исполненных"/>
      <sheetName val="3.3.2 - реестр инв.сост."/>
      <sheetName val="Лист1"/>
    </sheetNames>
    <sheetDataSet>
      <sheetData sheetId="0"/>
      <sheetData sheetId="1"/>
      <sheetData sheetId="2"/>
      <sheetData sheetId="3">
        <row r="29">
          <cell r="F29">
            <v>110.61317782614279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CH683"/>
  <sheetViews>
    <sheetView tabSelected="1" showOutlineSymbols="0" view="pageBreakPreview" topLeftCell="A225" zoomScale="60" zoomScaleNormal="69" workbookViewId="0">
      <selection activeCell="E653" sqref="E653"/>
    </sheetView>
  </sheetViews>
  <sheetFormatPr defaultRowHeight="15" outlineLevelRow="1"/>
  <cols>
    <col min="1" max="1" width="15.140625" style="1" customWidth="1"/>
    <col min="2" max="2" width="25.28515625" style="1" customWidth="1"/>
    <col min="3" max="3" width="19" style="1" customWidth="1"/>
    <col min="4" max="4" width="26.140625" style="1" customWidth="1"/>
    <col min="5" max="6" width="17.28515625" style="2" customWidth="1"/>
    <col min="7" max="7" width="65.140625" style="2" customWidth="1"/>
    <col min="8" max="16" width="11.7109375" style="1" customWidth="1"/>
    <col min="17" max="17" width="9.140625" style="1" collapsed="1"/>
    <col min="18" max="16384" width="9.140625" style="1"/>
  </cols>
  <sheetData>
    <row r="1" spans="1:17" ht="15" customHeight="1">
      <c r="M1" s="227" t="s">
        <v>327</v>
      </c>
      <c r="N1" s="227"/>
      <c r="O1" s="227"/>
      <c r="P1" s="227"/>
    </row>
    <row r="2" spans="1:17" ht="37.5" customHeight="1">
      <c r="M2" s="227"/>
      <c r="N2" s="227"/>
      <c r="O2" s="227"/>
      <c r="P2" s="227"/>
    </row>
    <row r="3" spans="1:17" ht="15" customHeight="1">
      <c r="N3" s="226" t="s">
        <v>57</v>
      </c>
      <c r="O3" s="226"/>
      <c r="P3" s="226"/>
    </row>
    <row r="4" spans="1:17" ht="44.25" customHeight="1">
      <c r="A4" s="228" t="s">
        <v>134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7" ht="15.75">
      <c r="A5" s="4"/>
      <c r="B5" s="4"/>
      <c r="C5" s="4"/>
      <c r="D5" s="4"/>
      <c r="E5" s="4"/>
      <c r="F5" s="146"/>
      <c r="G5" s="4"/>
      <c r="H5" s="4"/>
      <c r="I5" s="4"/>
      <c r="J5" s="4"/>
      <c r="K5" s="4"/>
      <c r="L5" s="4"/>
      <c r="M5" s="4"/>
      <c r="N5" s="4"/>
      <c r="O5" s="4"/>
      <c r="P5" s="3"/>
    </row>
    <row r="6" spans="1:17" ht="22.5" customHeight="1">
      <c r="A6" s="233" t="s">
        <v>58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1:17">
      <c r="A7" s="230"/>
      <c r="B7" s="230"/>
      <c r="C7" s="230"/>
      <c r="D7" s="230"/>
      <c r="E7" s="230"/>
      <c r="F7" s="230"/>
      <c r="G7" s="156"/>
      <c r="H7" s="231" t="s">
        <v>323</v>
      </c>
      <c r="I7" s="231"/>
      <c r="J7" s="231"/>
      <c r="K7" s="231"/>
      <c r="L7" s="231"/>
      <c r="M7" s="231"/>
      <c r="N7" s="231"/>
      <c r="O7" s="231"/>
      <c r="P7" s="231"/>
      <c r="Q7" s="194"/>
    </row>
    <row r="8" spans="1:17" ht="50.25" customHeight="1">
      <c r="A8" s="232" t="s">
        <v>59</v>
      </c>
      <c r="B8" s="234" t="s">
        <v>60</v>
      </c>
      <c r="C8" s="232" t="s">
        <v>61</v>
      </c>
      <c r="D8" s="232" t="s">
        <v>62</v>
      </c>
      <c r="E8" s="232" t="s">
        <v>63</v>
      </c>
      <c r="F8" s="229" t="s">
        <v>324</v>
      </c>
      <c r="G8" s="232" t="s">
        <v>141</v>
      </c>
      <c r="H8" s="232" t="s">
        <v>64</v>
      </c>
      <c r="I8" s="232"/>
      <c r="J8" s="232"/>
      <c r="K8" s="232" t="s">
        <v>65</v>
      </c>
      <c r="L8" s="232"/>
      <c r="M8" s="232"/>
      <c r="N8" s="232" t="s">
        <v>66</v>
      </c>
      <c r="O8" s="232"/>
      <c r="P8" s="232"/>
    </row>
    <row r="9" spans="1:17">
      <c r="A9" s="232"/>
      <c r="B9" s="234"/>
      <c r="C9" s="232"/>
      <c r="D9" s="232"/>
      <c r="E9" s="232"/>
      <c r="F9" s="229"/>
      <c r="G9" s="232"/>
      <c r="H9" s="140">
        <v>2016</v>
      </c>
      <c r="I9" s="140">
        <v>2017</v>
      </c>
      <c r="J9" s="140">
        <v>2018</v>
      </c>
      <c r="K9" s="140">
        <f>H9</f>
        <v>2016</v>
      </c>
      <c r="L9" s="140">
        <f>I9</f>
        <v>2017</v>
      </c>
      <c r="M9" s="140">
        <f>J9</f>
        <v>2018</v>
      </c>
      <c r="N9" s="140">
        <f>H9</f>
        <v>2016</v>
      </c>
      <c r="O9" s="140">
        <f>I9</f>
        <v>2017</v>
      </c>
      <c r="P9" s="140">
        <f>J9</f>
        <v>2018</v>
      </c>
    </row>
    <row r="10" spans="1:17">
      <c r="A10" s="141">
        <v>1</v>
      </c>
      <c r="B10" s="235">
        <v>2</v>
      </c>
      <c r="C10" s="235"/>
      <c r="D10" s="235"/>
      <c r="E10" s="235"/>
      <c r="F10" s="141"/>
      <c r="G10" s="140">
        <v>3</v>
      </c>
      <c r="H10" s="232">
        <v>4</v>
      </c>
      <c r="I10" s="232"/>
      <c r="J10" s="232"/>
      <c r="K10" s="232">
        <v>5</v>
      </c>
      <c r="L10" s="232"/>
      <c r="M10" s="232"/>
      <c r="N10" s="232">
        <v>6</v>
      </c>
      <c r="O10" s="232"/>
      <c r="P10" s="232"/>
    </row>
    <row r="11" spans="1:17" ht="15" hidden="1" customHeight="1" outlineLevel="1">
      <c r="A11" s="234" t="s">
        <v>20</v>
      </c>
      <c r="B11" s="235" t="s">
        <v>67</v>
      </c>
      <c r="C11" s="234" t="s">
        <v>18</v>
      </c>
      <c r="D11" s="232" t="s">
        <v>19</v>
      </c>
      <c r="E11" s="139" t="s">
        <v>68</v>
      </c>
      <c r="F11" s="139"/>
      <c r="G11" s="139"/>
      <c r="H11" s="86"/>
      <c r="I11" s="86"/>
      <c r="J11" s="86"/>
      <c r="K11" s="86"/>
      <c r="L11" s="86"/>
      <c r="M11" s="86"/>
      <c r="N11" s="89"/>
      <c r="O11" s="89"/>
      <c r="P11" s="89"/>
    </row>
    <row r="12" spans="1:17" ht="15" hidden="1" customHeight="1" outlineLevel="1">
      <c r="A12" s="234"/>
      <c r="B12" s="235"/>
      <c r="C12" s="234"/>
      <c r="D12" s="232"/>
      <c r="E12" s="139" t="s">
        <v>69</v>
      </c>
      <c r="F12" s="139"/>
      <c r="G12" s="139"/>
      <c r="H12" s="86"/>
      <c r="I12" s="86"/>
      <c r="J12" s="86"/>
      <c r="K12" s="86"/>
      <c r="L12" s="86"/>
      <c r="M12" s="86"/>
      <c r="N12" s="89"/>
      <c r="O12" s="89"/>
      <c r="P12" s="89"/>
    </row>
    <row r="13" spans="1:17" ht="15" hidden="1" customHeight="1" outlineLevel="1">
      <c r="A13" s="234"/>
      <c r="B13" s="235"/>
      <c r="C13" s="234"/>
      <c r="D13" s="232"/>
      <c r="E13" s="139" t="s">
        <v>70</v>
      </c>
      <c r="F13" s="139"/>
      <c r="G13" s="139"/>
      <c r="H13" s="86"/>
      <c r="I13" s="86"/>
      <c r="J13" s="86"/>
      <c r="K13" s="86"/>
      <c r="L13" s="86"/>
      <c r="M13" s="86"/>
      <c r="N13" s="89"/>
      <c r="O13" s="89"/>
      <c r="P13" s="89"/>
    </row>
    <row r="14" spans="1:17" ht="15.75" hidden="1" customHeight="1" outlineLevel="1">
      <c r="A14" s="234"/>
      <c r="B14" s="235"/>
      <c r="C14" s="234"/>
      <c r="D14" s="232"/>
      <c r="E14" s="139" t="s">
        <v>71</v>
      </c>
      <c r="F14" s="139"/>
      <c r="G14" s="139"/>
      <c r="H14" s="86"/>
      <c r="I14" s="86"/>
      <c r="J14" s="86"/>
      <c r="K14" s="86"/>
      <c r="L14" s="86"/>
      <c r="M14" s="86"/>
      <c r="N14" s="89"/>
      <c r="O14" s="89"/>
      <c r="P14" s="89"/>
    </row>
    <row r="15" spans="1:17" ht="13.5" hidden="1" customHeight="1" outlineLevel="1">
      <c r="A15" s="234"/>
      <c r="B15" s="235"/>
      <c r="C15" s="234"/>
      <c r="D15" s="232"/>
      <c r="E15" s="140" t="s">
        <v>72</v>
      </c>
      <c r="F15" s="140"/>
      <c r="G15" s="140"/>
      <c r="H15" s="86"/>
      <c r="I15" s="86"/>
      <c r="J15" s="86"/>
      <c r="K15" s="86"/>
      <c r="L15" s="86"/>
      <c r="M15" s="86"/>
      <c r="N15" s="89"/>
      <c r="O15" s="89"/>
      <c r="P15" s="89"/>
    </row>
    <row r="16" spans="1:17" ht="15" hidden="1" customHeight="1" outlineLevel="1">
      <c r="A16" s="234"/>
      <c r="B16" s="235"/>
      <c r="C16" s="234"/>
      <c r="D16" s="232"/>
      <c r="E16" s="140" t="s">
        <v>73</v>
      </c>
      <c r="F16" s="140"/>
      <c r="G16" s="140"/>
      <c r="H16" s="86"/>
      <c r="I16" s="86"/>
      <c r="J16" s="86"/>
      <c r="K16" s="86"/>
      <c r="L16" s="86"/>
      <c r="M16" s="86"/>
      <c r="N16" s="89"/>
      <c r="O16" s="89"/>
      <c r="P16" s="89"/>
    </row>
    <row r="17" spans="1:16" ht="28.5" customHeight="1" collapsed="1">
      <c r="A17" s="234"/>
      <c r="B17" s="235"/>
      <c r="C17" s="234"/>
      <c r="D17" s="232" t="s">
        <v>16</v>
      </c>
      <c r="E17" s="139" t="s">
        <v>68</v>
      </c>
      <c r="F17" s="139"/>
      <c r="G17" s="139"/>
      <c r="H17" s="174">
        <v>490</v>
      </c>
      <c r="I17" s="174">
        <v>1022</v>
      </c>
      <c r="J17" s="174">
        <v>5082</v>
      </c>
      <c r="K17" s="174">
        <v>24</v>
      </c>
      <c r="L17" s="174">
        <v>101</v>
      </c>
      <c r="M17" s="174">
        <v>795.3</v>
      </c>
      <c r="N17" s="174">
        <v>256.41282000000001</v>
      </c>
      <c r="O17" s="174">
        <v>1036.3278599999999</v>
      </c>
      <c r="P17" s="174">
        <v>5118.1353899999986</v>
      </c>
    </row>
    <row r="18" spans="1:16" ht="15" hidden="1" customHeight="1" outlineLevel="1">
      <c r="A18" s="234"/>
      <c r="B18" s="235"/>
      <c r="C18" s="234"/>
      <c r="D18" s="232"/>
      <c r="E18" s="139"/>
      <c r="F18" s="139"/>
      <c r="G18" s="163" t="s">
        <v>153</v>
      </c>
      <c r="H18" s="129">
        <v>490</v>
      </c>
      <c r="I18" s="129"/>
      <c r="J18" s="129"/>
      <c r="K18" s="129">
        <v>24</v>
      </c>
      <c r="L18" s="89"/>
      <c r="M18" s="89"/>
      <c r="N18" s="129">
        <v>256.41282000000001</v>
      </c>
      <c r="O18" s="89"/>
      <c r="P18" s="89"/>
    </row>
    <row r="19" spans="1:16" ht="60" hidden="1" customHeight="1" outlineLevel="1">
      <c r="A19" s="234"/>
      <c r="B19" s="235"/>
      <c r="C19" s="234"/>
      <c r="D19" s="232"/>
      <c r="E19" s="139"/>
      <c r="F19" s="139"/>
      <c r="G19" s="139" t="s">
        <v>148</v>
      </c>
      <c r="H19" s="57">
        <v>80</v>
      </c>
      <c r="I19" s="89"/>
      <c r="J19" s="89"/>
      <c r="K19" s="57">
        <v>2</v>
      </c>
      <c r="L19" s="89"/>
      <c r="M19" s="89"/>
      <c r="N19" s="89">
        <v>30.198700000000002</v>
      </c>
      <c r="O19" s="89"/>
      <c r="P19" s="89"/>
    </row>
    <row r="20" spans="1:16" ht="60" hidden="1" customHeight="1" outlineLevel="1">
      <c r="A20" s="234"/>
      <c r="B20" s="235"/>
      <c r="C20" s="234"/>
      <c r="D20" s="232"/>
      <c r="E20" s="139"/>
      <c r="F20" s="139"/>
      <c r="G20" s="139" t="s">
        <v>149</v>
      </c>
      <c r="H20" s="89">
        <v>30</v>
      </c>
      <c r="I20" s="89"/>
      <c r="J20" s="89"/>
      <c r="K20" s="89">
        <v>5</v>
      </c>
      <c r="L20" s="89"/>
      <c r="M20" s="89"/>
      <c r="N20" s="89">
        <v>21.596160000000001</v>
      </c>
      <c r="O20" s="89"/>
      <c r="P20" s="89"/>
    </row>
    <row r="21" spans="1:16" ht="60" hidden="1" customHeight="1" outlineLevel="1">
      <c r="A21" s="234"/>
      <c r="B21" s="235"/>
      <c r="C21" s="234"/>
      <c r="D21" s="232"/>
      <c r="E21" s="139"/>
      <c r="F21" s="139"/>
      <c r="G21" s="139" t="s">
        <v>150</v>
      </c>
      <c r="H21" s="89">
        <v>80</v>
      </c>
      <c r="I21" s="89"/>
      <c r="J21" s="89"/>
      <c r="K21" s="89">
        <v>7</v>
      </c>
      <c r="L21" s="89"/>
      <c r="M21" s="89"/>
      <c r="N21" s="89">
        <v>33.573920000000001</v>
      </c>
      <c r="O21" s="89"/>
      <c r="P21" s="89"/>
    </row>
    <row r="22" spans="1:16" ht="60" hidden="1" customHeight="1" outlineLevel="1">
      <c r="A22" s="234"/>
      <c r="B22" s="235"/>
      <c r="C22" s="234"/>
      <c r="D22" s="232"/>
      <c r="E22" s="139"/>
      <c r="F22" s="139"/>
      <c r="G22" s="139" t="s">
        <v>151</v>
      </c>
      <c r="H22" s="89">
        <v>300</v>
      </c>
      <c r="I22" s="89"/>
      <c r="J22" s="89"/>
      <c r="K22" s="89">
        <v>10</v>
      </c>
      <c r="L22" s="89"/>
      <c r="M22" s="89"/>
      <c r="N22" s="89">
        <v>171.04404</v>
      </c>
      <c r="O22" s="89"/>
      <c r="P22" s="89"/>
    </row>
    <row r="23" spans="1:16" ht="15" hidden="1" customHeight="1" outlineLevel="1">
      <c r="A23" s="234"/>
      <c r="B23" s="235"/>
      <c r="C23" s="234"/>
      <c r="D23" s="232"/>
      <c r="E23" s="139"/>
      <c r="F23" s="139"/>
      <c r="G23" s="163" t="s">
        <v>152</v>
      </c>
      <c r="H23" s="89"/>
      <c r="I23" s="129">
        <v>1022</v>
      </c>
      <c r="J23" s="89"/>
      <c r="K23" s="51"/>
      <c r="L23" s="129">
        <v>101</v>
      </c>
      <c r="M23" s="89"/>
      <c r="N23" s="89"/>
      <c r="O23" s="129">
        <v>1036.3278599999999</v>
      </c>
      <c r="P23" s="89"/>
    </row>
    <row r="24" spans="1:16" ht="45" hidden="1" customHeight="1" outlineLevel="1">
      <c r="A24" s="234"/>
      <c r="B24" s="235"/>
      <c r="C24" s="234"/>
      <c r="D24" s="232"/>
      <c r="E24" s="139"/>
      <c r="F24" s="139"/>
      <c r="G24" s="139" t="s">
        <v>154</v>
      </c>
      <c r="H24" s="89"/>
      <c r="I24" s="89">
        <v>110</v>
      </c>
      <c r="J24" s="89"/>
      <c r="K24" s="51"/>
      <c r="L24" s="89">
        <v>5</v>
      </c>
      <c r="M24" s="89"/>
      <c r="N24" s="89"/>
      <c r="O24" s="89">
        <v>46.661529999999999</v>
      </c>
      <c r="P24" s="89"/>
    </row>
    <row r="25" spans="1:16" ht="45" hidden="1" customHeight="1" outlineLevel="1">
      <c r="A25" s="234"/>
      <c r="B25" s="235"/>
      <c r="C25" s="234"/>
      <c r="D25" s="232"/>
      <c r="E25" s="139"/>
      <c r="F25" s="139"/>
      <c r="G25" s="139" t="s">
        <v>155</v>
      </c>
      <c r="H25" s="89"/>
      <c r="I25" s="89">
        <v>15</v>
      </c>
      <c r="J25" s="89"/>
      <c r="K25" s="51"/>
      <c r="L25" s="89">
        <v>10</v>
      </c>
      <c r="M25" s="89"/>
      <c r="N25" s="89"/>
      <c r="O25" s="89">
        <v>82.181149999999988</v>
      </c>
      <c r="P25" s="89"/>
    </row>
    <row r="26" spans="1:16" ht="45" hidden="1" customHeight="1" outlineLevel="1">
      <c r="A26" s="234"/>
      <c r="B26" s="235"/>
      <c r="C26" s="234"/>
      <c r="D26" s="232"/>
      <c r="E26" s="139"/>
      <c r="F26" s="139"/>
      <c r="G26" s="139" t="s">
        <v>156</v>
      </c>
      <c r="H26" s="89"/>
      <c r="I26" s="89">
        <v>25</v>
      </c>
      <c r="J26" s="89"/>
      <c r="K26" s="51"/>
      <c r="L26" s="89">
        <v>7</v>
      </c>
      <c r="M26" s="89"/>
      <c r="N26" s="89"/>
      <c r="O26" s="89">
        <v>81.776709999999994</v>
      </c>
      <c r="P26" s="89"/>
    </row>
    <row r="27" spans="1:16" ht="45" hidden="1" customHeight="1" outlineLevel="1">
      <c r="A27" s="234"/>
      <c r="B27" s="235"/>
      <c r="C27" s="234"/>
      <c r="D27" s="232"/>
      <c r="E27" s="139"/>
      <c r="F27" s="139"/>
      <c r="G27" s="139" t="s">
        <v>157</v>
      </c>
      <c r="H27" s="89"/>
      <c r="I27" s="89">
        <v>25</v>
      </c>
      <c r="J27" s="89"/>
      <c r="K27" s="51"/>
      <c r="L27" s="89">
        <v>15</v>
      </c>
      <c r="M27" s="89"/>
      <c r="N27" s="89"/>
      <c r="O27" s="89">
        <v>81.873289999999997</v>
      </c>
      <c r="P27" s="89"/>
    </row>
    <row r="28" spans="1:16" ht="45" hidden="1" customHeight="1" outlineLevel="1">
      <c r="A28" s="234"/>
      <c r="B28" s="235"/>
      <c r="C28" s="234"/>
      <c r="D28" s="232"/>
      <c r="E28" s="139"/>
      <c r="F28" s="139"/>
      <c r="G28" s="139" t="s">
        <v>158</v>
      </c>
      <c r="H28" s="89"/>
      <c r="I28" s="89">
        <v>30</v>
      </c>
      <c r="J28" s="89"/>
      <c r="K28" s="51"/>
      <c r="L28" s="89">
        <v>10</v>
      </c>
      <c r="M28" s="89"/>
      <c r="N28" s="89"/>
      <c r="O28" s="89">
        <v>88.257339999999999</v>
      </c>
      <c r="P28" s="89"/>
    </row>
    <row r="29" spans="1:16" ht="45" hidden="1" customHeight="1" outlineLevel="1">
      <c r="A29" s="234"/>
      <c r="B29" s="235"/>
      <c r="C29" s="234"/>
      <c r="D29" s="232"/>
      <c r="E29" s="139"/>
      <c r="F29" s="139"/>
      <c r="G29" s="139" t="s">
        <v>159</v>
      </c>
      <c r="H29" s="89"/>
      <c r="I29" s="89">
        <v>45</v>
      </c>
      <c r="J29" s="89"/>
      <c r="K29" s="51"/>
      <c r="L29" s="89">
        <v>10</v>
      </c>
      <c r="M29" s="89"/>
      <c r="N29" s="89"/>
      <c r="O29" s="89">
        <v>76.577299999999994</v>
      </c>
      <c r="P29" s="89"/>
    </row>
    <row r="30" spans="1:16" ht="45" hidden="1" customHeight="1" outlineLevel="1">
      <c r="A30" s="234"/>
      <c r="B30" s="235"/>
      <c r="C30" s="234"/>
      <c r="D30" s="232"/>
      <c r="E30" s="139"/>
      <c r="F30" s="139"/>
      <c r="G30" s="139" t="s">
        <v>160</v>
      </c>
      <c r="H30" s="89"/>
      <c r="I30" s="89">
        <v>270</v>
      </c>
      <c r="J30" s="89"/>
      <c r="K30" s="51"/>
      <c r="L30" s="89">
        <v>5</v>
      </c>
      <c r="M30" s="89"/>
      <c r="N30" s="89"/>
      <c r="O30" s="89">
        <v>238.96933999999999</v>
      </c>
      <c r="P30" s="89"/>
    </row>
    <row r="31" spans="1:16" ht="45" hidden="1" customHeight="1" outlineLevel="1">
      <c r="A31" s="234"/>
      <c r="B31" s="235"/>
      <c r="C31" s="234"/>
      <c r="D31" s="232"/>
      <c r="E31" s="139"/>
      <c r="F31" s="139"/>
      <c r="G31" s="139" t="s">
        <v>161</v>
      </c>
      <c r="H31" s="89"/>
      <c r="I31" s="89">
        <v>242</v>
      </c>
      <c r="J31" s="89"/>
      <c r="K31" s="51"/>
      <c r="L31" s="89">
        <v>10</v>
      </c>
      <c r="M31" s="89"/>
      <c r="N31" s="89"/>
      <c r="O31" s="89">
        <v>128.19454999999999</v>
      </c>
      <c r="P31" s="89"/>
    </row>
    <row r="32" spans="1:16" ht="60" hidden="1" customHeight="1" outlineLevel="1">
      <c r="A32" s="234"/>
      <c r="B32" s="235"/>
      <c r="C32" s="234"/>
      <c r="D32" s="232"/>
      <c r="E32" s="139"/>
      <c r="F32" s="139"/>
      <c r="G32" s="139" t="s">
        <v>14</v>
      </c>
      <c r="H32" s="89"/>
      <c r="I32" s="89">
        <v>230</v>
      </c>
      <c r="J32" s="89"/>
      <c r="K32" s="51"/>
      <c r="L32" s="89">
        <v>14.5</v>
      </c>
      <c r="M32" s="89"/>
      <c r="N32" s="89"/>
      <c r="O32" s="89">
        <v>126.06036999999999</v>
      </c>
      <c r="P32" s="89"/>
    </row>
    <row r="33" spans="1:16" ht="75" hidden="1" customHeight="1" outlineLevel="1">
      <c r="A33" s="234"/>
      <c r="B33" s="235"/>
      <c r="C33" s="234"/>
      <c r="D33" s="232"/>
      <c r="E33" s="139"/>
      <c r="F33" s="139"/>
      <c r="G33" s="139" t="s">
        <v>15</v>
      </c>
      <c r="H33" s="89"/>
      <c r="I33" s="89">
        <v>30</v>
      </c>
      <c r="J33" s="89"/>
      <c r="K33" s="51"/>
      <c r="L33" s="89">
        <v>14.5</v>
      </c>
      <c r="M33" s="89"/>
      <c r="N33" s="89"/>
      <c r="O33" s="89">
        <v>85.77628</v>
      </c>
      <c r="P33" s="89"/>
    </row>
    <row r="34" spans="1:16" ht="15" hidden="1" customHeight="1" outlineLevel="1">
      <c r="A34" s="234"/>
      <c r="B34" s="235"/>
      <c r="C34" s="234"/>
      <c r="D34" s="232"/>
      <c r="E34" s="139"/>
      <c r="F34" s="139"/>
      <c r="G34" s="163">
        <v>2018</v>
      </c>
      <c r="H34" s="89"/>
      <c r="I34" s="89"/>
      <c r="J34" s="129">
        <v>5082</v>
      </c>
      <c r="K34" s="89"/>
      <c r="L34" s="89"/>
      <c r="M34" s="129">
        <v>795.3</v>
      </c>
      <c r="N34" s="89"/>
      <c r="O34" s="89"/>
      <c r="P34" s="129">
        <v>5118.1353900000004</v>
      </c>
    </row>
    <row r="35" spans="1:16" ht="45" hidden="1" customHeight="1" outlineLevel="1">
      <c r="A35" s="234"/>
      <c r="B35" s="235"/>
      <c r="C35" s="234"/>
      <c r="D35" s="232"/>
      <c r="E35" s="139"/>
      <c r="F35" s="139"/>
      <c r="G35" s="139" t="s">
        <v>162</v>
      </c>
      <c r="H35" s="89"/>
      <c r="I35" s="89"/>
      <c r="J35" s="89">
        <v>28</v>
      </c>
      <c r="K35" s="89"/>
      <c r="L35" s="89"/>
      <c r="M35" s="89">
        <v>7</v>
      </c>
      <c r="N35" s="89"/>
      <c r="O35" s="89"/>
      <c r="P35" s="89">
        <v>92.171639999999996</v>
      </c>
    </row>
    <row r="36" spans="1:16" ht="45" hidden="1" customHeight="1" outlineLevel="1">
      <c r="A36" s="234"/>
      <c r="B36" s="235"/>
      <c r="C36" s="234"/>
      <c r="D36" s="232"/>
      <c r="E36" s="139"/>
      <c r="F36" s="139"/>
      <c r="G36" s="139" t="s">
        <v>163</v>
      </c>
      <c r="H36" s="89"/>
      <c r="I36" s="89"/>
      <c r="J36" s="89">
        <v>54</v>
      </c>
      <c r="K36" s="89"/>
      <c r="L36" s="89"/>
      <c r="M36" s="89">
        <v>10</v>
      </c>
      <c r="N36" s="89"/>
      <c r="O36" s="89"/>
      <c r="P36" s="89">
        <v>105.04013999999999</v>
      </c>
    </row>
    <row r="37" spans="1:16" ht="45" hidden="1" customHeight="1" outlineLevel="1">
      <c r="A37" s="234"/>
      <c r="B37" s="235"/>
      <c r="C37" s="234"/>
      <c r="D37" s="232"/>
      <c r="E37" s="139"/>
      <c r="F37" s="139"/>
      <c r="G37" s="139" t="s">
        <v>164</v>
      </c>
      <c r="H37" s="89"/>
      <c r="I37" s="89"/>
      <c r="J37" s="89">
        <v>36</v>
      </c>
      <c r="K37" s="89"/>
      <c r="L37" s="89"/>
      <c r="M37" s="89">
        <v>7</v>
      </c>
      <c r="N37" s="89"/>
      <c r="O37" s="89"/>
      <c r="P37" s="89">
        <v>84.362490000000008</v>
      </c>
    </row>
    <row r="38" spans="1:16" ht="45" hidden="1" customHeight="1" outlineLevel="1">
      <c r="A38" s="234"/>
      <c r="B38" s="235"/>
      <c r="C38" s="234"/>
      <c r="D38" s="232"/>
      <c r="E38" s="139"/>
      <c r="F38" s="139"/>
      <c r="G38" s="139" t="s">
        <v>165</v>
      </c>
      <c r="H38" s="89"/>
      <c r="I38" s="89"/>
      <c r="J38" s="89">
        <v>40</v>
      </c>
      <c r="K38" s="89"/>
      <c r="L38" s="89"/>
      <c r="M38" s="89">
        <v>7</v>
      </c>
      <c r="N38" s="89"/>
      <c r="O38" s="89"/>
      <c r="P38" s="89">
        <v>85.214970000000008</v>
      </c>
    </row>
    <row r="39" spans="1:16" ht="45" hidden="1" customHeight="1" outlineLevel="1">
      <c r="A39" s="234"/>
      <c r="B39" s="235"/>
      <c r="C39" s="234"/>
      <c r="D39" s="232"/>
      <c r="E39" s="139"/>
      <c r="F39" s="139"/>
      <c r="G39" s="139" t="s">
        <v>166</v>
      </c>
      <c r="H39" s="89"/>
      <c r="I39" s="89"/>
      <c r="J39" s="89">
        <v>28</v>
      </c>
      <c r="K39" s="89"/>
      <c r="L39" s="89"/>
      <c r="M39" s="89">
        <v>7</v>
      </c>
      <c r="N39" s="89"/>
      <c r="O39" s="89"/>
      <c r="P39" s="89">
        <v>86.738520000000008</v>
      </c>
    </row>
    <row r="40" spans="1:16" ht="45" hidden="1" customHeight="1" outlineLevel="1">
      <c r="A40" s="234"/>
      <c r="B40" s="235"/>
      <c r="C40" s="234"/>
      <c r="D40" s="232"/>
      <c r="E40" s="139"/>
      <c r="F40" s="139"/>
      <c r="G40" s="139" t="s">
        <v>167</v>
      </c>
      <c r="H40" s="89"/>
      <c r="I40" s="89"/>
      <c r="J40" s="89">
        <v>33</v>
      </c>
      <c r="K40" s="89"/>
      <c r="L40" s="89"/>
      <c r="M40" s="89">
        <v>7</v>
      </c>
      <c r="N40" s="89"/>
      <c r="O40" s="89"/>
      <c r="P40" s="89">
        <v>99.044470000000004</v>
      </c>
    </row>
    <row r="41" spans="1:16" ht="60" hidden="1" customHeight="1" outlineLevel="1">
      <c r="A41" s="234"/>
      <c r="B41" s="235"/>
      <c r="C41" s="234"/>
      <c r="D41" s="232"/>
      <c r="E41" s="139"/>
      <c r="F41" s="139"/>
      <c r="G41" s="139" t="s">
        <v>168</v>
      </c>
      <c r="H41" s="89"/>
      <c r="I41" s="89"/>
      <c r="J41" s="89">
        <v>90</v>
      </c>
      <c r="K41" s="89"/>
      <c r="L41" s="89"/>
      <c r="M41" s="89">
        <v>7</v>
      </c>
      <c r="N41" s="89"/>
      <c r="O41" s="89"/>
      <c r="P41" s="89">
        <v>29.34197</v>
      </c>
    </row>
    <row r="42" spans="1:16" ht="45" hidden="1" customHeight="1" outlineLevel="1">
      <c r="A42" s="234"/>
      <c r="B42" s="235"/>
      <c r="C42" s="234"/>
      <c r="D42" s="232"/>
      <c r="E42" s="139"/>
      <c r="F42" s="139"/>
      <c r="G42" s="139" t="s">
        <v>169</v>
      </c>
      <c r="H42" s="89"/>
      <c r="I42" s="89"/>
      <c r="J42" s="89">
        <v>30</v>
      </c>
      <c r="K42" s="89"/>
      <c r="L42" s="89"/>
      <c r="M42" s="89">
        <v>10</v>
      </c>
      <c r="N42" s="89"/>
      <c r="O42" s="89"/>
      <c r="P42" s="89">
        <v>12.866520000000001</v>
      </c>
    </row>
    <row r="43" spans="1:16" ht="45" hidden="1" customHeight="1" outlineLevel="1">
      <c r="A43" s="234"/>
      <c r="B43" s="235"/>
      <c r="C43" s="234"/>
      <c r="D43" s="232"/>
      <c r="E43" s="139"/>
      <c r="F43" s="139"/>
      <c r="G43" s="139" t="s">
        <v>170</v>
      </c>
      <c r="H43" s="89"/>
      <c r="I43" s="89"/>
      <c r="J43" s="89">
        <v>120</v>
      </c>
      <c r="K43" s="89"/>
      <c r="L43" s="89"/>
      <c r="M43" s="89">
        <v>7</v>
      </c>
      <c r="N43" s="89"/>
      <c r="O43" s="89"/>
      <c r="P43" s="89">
        <v>119.91219</v>
      </c>
    </row>
    <row r="44" spans="1:16" ht="45" hidden="1" customHeight="1" outlineLevel="1">
      <c r="A44" s="234"/>
      <c r="B44" s="235"/>
      <c r="C44" s="234"/>
      <c r="D44" s="232"/>
      <c r="E44" s="139"/>
      <c r="F44" s="139"/>
      <c r="G44" s="139" t="s">
        <v>171</v>
      </c>
      <c r="H44" s="89"/>
      <c r="I44" s="89"/>
      <c r="J44" s="89">
        <v>60</v>
      </c>
      <c r="K44" s="89"/>
      <c r="L44" s="89"/>
      <c r="M44" s="89">
        <v>15</v>
      </c>
      <c r="N44" s="89"/>
      <c r="O44" s="89"/>
      <c r="P44" s="89">
        <v>79.38172999999999</v>
      </c>
    </row>
    <row r="45" spans="1:16" ht="45" hidden="1" customHeight="1" outlineLevel="1">
      <c r="A45" s="234"/>
      <c r="B45" s="235"/>
      <c r="C45" s="234"/>
      <c r="D45" s="232"/>
      <c r="E45" s="139"/>
      <c r="F45" s="139"/>
      <c r="G45" s="139" t="s">
        <v>172</v>
      </c>
      <c r="H45" s="89"/>
      <c r="I45" s="89"/>
      <c r="J45" s="89">
        <v>150</v>
      </c>
      <c r="K45" s="89"/>
      <c r="L45" s="89"/>
      <c r="M45" s="89">
        <v>7</v>
      </c>
      <c r="N45" s="89"/>
      <c r="O45" s="89"/>
      <c r="P45" s="89">
        <v>90.658079999999998</v>
      </c>
    </row>
    <row r="46" spans="1:16" ht="45" hidden="1" customHeight="1" outlineLevel="1">
      <c r="A46" s="234"/>
      <c r="B46" s="235"/>
      <c r="C46" s="234"/>
      <c r="D46" s="232"/>
      <c r="E46" s="139"/>
      <c r="F46" s="139"/>
      <c r="G46" s="139" t="s">
        <v>173</v>
      </c>
      <c r="H46" s="89"/>
      <c r="I46" s="89"/>
      <c r="J46" s="89">
        <v>120</v>
      </c>
      <c r="K46" s="89"/>
      <c r="L46" s="89"/>
      <c r="M46" s="89">
        <v>5</v>
      </c>
      <c r="N46" s="89"/>
      <c r="O46" s="89"/>
      <c r="P46" s="89">
        <v>167.92517999999998</v>
      </c>
    </row>
    <row r="47" spans="1:16" ht="45" hidden="1" customHeight="1" outlineLevel="1">
      <c r="A47" s="234"/>
      <c r="B47" s="235"/>
      <c r="C47" s="234"/>
      <c r="D47" s="232"/>
      <c r="E47" s="139"/>
      <c r="F47" s="139"/>
      <c r="G47" s="139" t="s">
        <v>174</v>
      </c>
      <c r="H47" s="89"/>
      <c r="I47" s="89"/>
      <c r="J47" s="89">
        <v>172</v>
      </c>
      <c r="K47" s="89"/>
      <c r="L47" s="89"/>
      <c r="M47" s="89">
        <v>5</v>
      </c>
      <c r="N47" s="89"/>
      <c r="O47" s="89"/>
      <c r="P47" s="89">
        <v>260.71456000000001</v>
      </c>
    </row>
    <row r="48" spans="1:16" ht="45" hidden="1" customHeight="1" outlineLevel="1">
      <c r="A48" s="234"/>
      <c r="B48" s="235"/>
      <c r="C48" s="234"/>
      <c r="D48" s="232"/>
      <c r="E48" s="139"/>
      <c r="F48" s="139"/>
      <c r="G48" s="139" t="s">
        <v>175</v>
      </c>
      <c r="H48" s="89"/>
      <c r="I48" s="89"/>
      <c r="J48" s="89">
        <v>105</v>
      </c>
      <c r="K48" s="89"/>
      <c r="L48" s="89"/>
      <c r="M48" s="89">
        <v>10</v>
      </c>
      <c r="N48" s="89"/>
      <c r="O48" s="89"/>
      <c r="P48" s="89">
        <v>158.85512</v>
      </c>
    </row>
    <row r="49" spans="1:16" ht="45" hidden="1" customHeight="1" outlineLevel="1">
      <c r="A49" s="234"/>
      <c r="B49" s="235"/>
      <c r="C49" s="234"/>
      <c r="D49" s="232"/>
      <c r="E49" s="139"/>
      <c r="F49" s="139"/>
      <c r="G49" s="139" t="s">
        <v>176</v>
      </c>
      <c r="H49" s="89"/>
      <c r="I49" s="89"/>
      <c r="J49" s="89">
        <v>210</v>
      </c>
      <c r="K49" s="89"/>
      <c r="L49" s="89"/>
      <c r="M49" s="89">
        <v>15</v>
      </c>
      <c r="N49" s="89"/>
      <c r="O49" s="89"/>
      <c r="P49" s="89">
        <v>109.19907000000001</v>
      </c>
    </row>
    <row r="50" spans="1:16" ht="45" hidden="1" customHeight="1" outlineLevel="1">
      <c r="A50" s="234"/>
      <c r="B50" s="235"/>
      <c r="C50" s="234"/>
      <c r="D50" s="232"/>
      <c r="E50" s="139"/>
      <c r="F50" s="139"/>
      <c r="G50" s="139" t="s">
        <v>177</v>
      </c>
      <c r="H50" s="89"/>
      <c r="I50" s="89"/>
      <c r="J50" s="89">
        <v>134</v>
      </c>
      <c r="K50" s="89"/>
      <c r="L50" s="89"/>
      <c r="M50" s="89">
        <v>10</v>
      </c>
      <c r="N50" s="89"/>
      <c r="O50" s="89"/>
      <c r="P50" s="89">
        <v>146.35032999999999</v>
      </c>
    </row>
    <row r="51" spans="1:16" ht="45" hidden="1" customHeight="1" outlineLevel="1">
      <c r="A51" s="234"/>
      <c r="B51" s="235"/>
      <c r="C51" s="234"/>
      <c r="D51" s="232"/>
      <c r="E51" s="139"/>
      <c r="F51" s="139"/>
      <c r="G51" s="139" t="s">
        <v>178</v>
      </c>
      <c r="H51" s="89"/>
      <c r="I51" s="89"/>
      <c r="J51" s="89">
        <v>260</v>
      </c>
      <c r="K51" s="89"/>
      <c r="L51" s="89"/>
      <c r="M51" s="89">
        <v>7</v>
      </c>
      <c r="N51" s="89"/>
      <c r="O51" s="89"/>
      <c r="P51" s="89">
        <v>192.94003000000001</v>
      </c>
    </row>
    <row r="52" spans="1:16" ht="60" hidden="1" customHeight="1" outlineLevel="1">
      <c r="A52" s="234"/>
      <c r="B52" s="235"/>
      <c r="C52" s="234"/>
      <c r="D52" s="232"/>
      <c r="E52" s="139"/>
      <c r="F52" s="139"/>
      <c r="G52" s="139" t="s">
        <v>179</v>
      </c>
      <c r="H52" s="89"/>
      <c r="I52" s="89"/>
      <c r="J52" s="89">
        <v>84</v>
      </c>
      <c r="K52" s="89"/>
      <c r="L52" s="89"/>
      <c r="M52" s="89">
        <v>7</v>
      </c>
      <c r="N52" s="89"/>
      <c r="O52" s="89"/>
      <c r="P52" s="89">
        <v>123.35622000000001</v>
      </c>
    </row>
    <row r="53" spans="1:16" ht="60" hidden="1" customHeight="1" outlineLevel="1">
      <c r="A53" s="234"/>
      <c r="B53" s="235"/>
      <c r="C53" s="234"/>
      <c r="D53" s="232"/>
      <c r="E53" s="139"/>
      <c r="F53" s="139"/>
      <c r="G53" s="139" t="s">
        <v>180</v>
      </c>
      <c r="H53" s="89"/>
      <c r="I53" s="89"/>
      <c r="J53" s="89">
        <v>65</v>
      </c>
      <c r="K53" s="89"/>
      <c r="L53" s="89"/>
      <c r="M53" s="89">
        <v>7</v>
      </c>
      <c r="N53" s="89"/>
      <c r="O53" s="89"/>
      <c r="P53" s="89">
        <v>113.90008999999999</v>
      </c>
    </row>
    <row r="54" spans="1:16" ht="45" hidden="1" customHeight="1" outlineLevel="1">
      <c r="A54" s="234"/>
      <c r="B54" s="235"/>
      <c r="C54" s="234"/>
      <c r="D54" s="232"/>
      <c r="E54" s="139"/>
      <c r="F54" s="139"/>
      <c r="G54" s="139" t="s">
        <v>181</v>
      </c>
      <c r="H54" s="89"/>
      <c r="I54" s="89"/>
      <c r="J54" s="89">
        <v>35</v>
      </c>
      <c r="K54" s="89"/>
      <c r="L54" s="89"/>
      <c r="M54" s="89">
        <v>7</v>
      </c>
      <c r="N54" s="89"/>
      <c r="O54" s="89"/>
      <c r="P54" s="89">
        <v>106.66036</v>
      </c>
    </row>
    <row r="55" spans="1:16" ht="45" hidden="1" customHeight="1" outlineLevel="1">
      <c r="A55" s="234"/>
      <c r="B55" s="235"/>
      <c r="C55" s="234"/>
      <c r="D55" s="232"/>
      <c r="E55" s="139"/>
      <c r="F55" s="139"/>
      <c r="G55" s="139" t="s">
        <v>182</v>
      </c>
      <c r="H55" s="89"/>
      <c r="I55" s="89"/>
      <c r="J55" s="89">
        <v>180</v>
      </c>
      <c r="K55" s="89"/>
      <c r="L55" s="89"/>
      <c r="M55" s="89">
        <v>10</v>
      </c>
      <c r="N55" s="89"/>
      <c r="O55" s="89"/>
      <c r="P55" s="89">
        <v>156.81936999999999</v>
      </c>
    </row>
    <row r="56" spans="1:16" ht="60" hidden="1" customHeight="1" outlineLevel="1">
      <c r="A56" s="234"/>
      <c r="B56" s="235"/>
      <c r="C56" s="234"/>
      <c r="D56" s="232"/>
      <c r="E56" s="139"/>
      <c r="F56" s="139"/>
      <c r="G56" s="139" t="s">
        <v>137</v>
      </c>
      <c r="H56" s="89"/>
      <c r="I56" s="89"/>
      <c r="J56" s="89">
        <v>892</v>
      </c>
      <c r="K56" s="89"/>
      <c r="L56" s="89"/>
      <c r="M56" s="89">
        <v>191</v>
      </c>
      <c r="N56" s="89"/>
      <c r="O56" s="89"/>
      <c r="P56" s="89">
        <v>809.73903000000007</v>
      </c>
    </row>
    <row r="57" spans="1:16" ht="45" hidden="1" customHeight="1" outlineLevel="1">
      <c r="A57" s="234"/>
      <c r="B57" s="235"/>
      <c r="C57" s="234"/>
      <c r="D57" s="232"/>
      <c r="E57" s="139"/>
      <c r="F57" s="139"/>
      <c r="G57" s="139" t="s">
        <v>183</v>
      </c>
      <c r="H57" s="89"/>
      <c r="I57" s="89"/>
      <c r="J57" s="89">
        <v>50</v>
      </c>
      <c r="K57" s="89"/>
      <c r="L57" s="89"/>
      <c r="M57" s="89">
        <v>7</v>
      </c>
      <c r="N57" s="89"/>
      <c r="O57" s="89"/>
      <c r="P57" s="89">
        <v>110.79480000000001</v>
      </c>
    </row>
    <row r="58" spans="1:16" ht="45" hidden="1" customHeight="1" outlineLevel="1">
      <c r="A58" s="234"/>
      <c r="B58" s="235"/>
      <c r="C58" s="234"/>
      <c r="D58" s="232"/>
      <c r="E58" s="139"/>
      <c r="F58" s="139"/>
      <c r="G58" s="139" t="s">
        <v>184</v>
      </c>
      <c r="H58" s="89"/>
      <c r="I58" s="89"/>
      <c r="J58" s="89">
        <v>115</v>
      </c>
      <c r="K58" s="89"/>
      <c r="L58" s="89"/>
      <c r="M58" s="89">
        <v>7</v>
      </c>
      <c r="N58" s="89"/>
      <c r="O58" s="89"/>
      <c r="P58" s="89">
        <v>125.66234</v>
      </c>
    </row>
    <row r="59" spans="1:16" ht="60" hidden="1" customHeight="1" outlineLevel="1">
      <c r="A59" s="234"/>
      <c r="B59" s="235"/>
      <c r="C59" s="234"/>
      <c r="D59" s="232"/>
      <c r="E59" s="139"/>
      <c r="F59" s="139"/>
      <c r="G59" s="139" t="s">
        <v>185</v>
      </c>
      <c r="H59" s="89"/>
      <c r="I59" s="89"/>
      <c r="J59" s="89">
        <v>53</v>
      </c>
      <c r="K59" s="89"/>
      <c r="L59" s="89"/>
      <c r="M59" s="89">
        <v>5</v>
      </c>
      <c r="N59" s="89"/>
      <c r="O59" s="89"/>
      <c r="P59" s="89">
        <v>84.164109999999994</v>
      </c>
    </row>
    <row r="60" spans="1:16" ht="45" hidden="1" customHeight="1" outlineLevel="1">
      <c r="A60" s="234"/>
      <c r="B60" s="235"/>
      <c r="C60" s="234"/>
      <c r="D60" s="232"/>
      <c r="E60" s="139"/>
      <c r="F60" s="139"/>
      <c r="G60" s="139" t="s">
        <v>186</v>
      </c>
      <c r="H60" s="89"/>
      <c r="I60" s="89"/>
      <c r="J60" s="89">
        <v>60</v>
      </c>
      <c r="K60" s="89"/>
      <c r="L60" s="89"/>
      <c r="M60" s="89">
        <v>10</v>
      </c>
      <c r="N60" s="89"/>
      <c r="O60" s="89"/>
      <c r="P60" s="89">
        <v>96.498390000000001</v>
      </c>
    </row>
    <row r="61" spans="1:16" ht="45" hidden="1" customHeight="1" outlineLevel="1">
      <c r="A61" s="234"/>
      <c r="B61" s="235"/>
      <c r="C61" s="234"/>
      <c r="D61" s="232"/>
      <c r="E61" s="139"/>
      <c r="F61" s="139"/>
      <c r="G61" s="139" t="s">
        <v>187</v>
      </c>
      <c r="H61" s="89"/>
      <c r="I61" s="89"/>
      <c r="J61" s="89">
        <v>58</v>
      </c>
      <c r="K61" s="89"/>
      <c r="L61" s="89"/>
      <c r="M61" s="89">
        <v>7</v>
      </c>
      <c r="N61" s="89"/>
      <c r="O61" s="89"/>
      <c r="P61" s="89">
        <v>123.35599999999999</v>
      </c>
    </row>
    <row r="62" spans="1:16" ht="60" hidden="1" customHeight="1" outlineLevel="1">
      <c r="A62" s="234"/>
      <c r="B62" s="235"/>
      <c r="C62" s="234"/>
      <c r="D62" s="232"/>
      <c r="E62" s="139"/>
      <c r="F62" s="139"/>
      <c r="G62" s="139" t="s">
        <v>188</v>
      </c>
      <c r="H62" s="89"/>
      <c r="I62" s="89"/>
      <c r="J62" s="89">
        <v>67</v>
      </c>
      <c r="K62" s="89"/>
      <c r="L62" s="89"/>
      <c r="M62" s="89">
        <v>15</v>
      </c>
      <c r="N62" s="89"/>
      <c r="O62" s="89"/>
      <c r="P62" s="89">
        <v>94.291520000000006</v>
      </c>
    </row>
    <row r="63" spans="1:16" ht="45" hidden="1" customHeight="1" outlineLevel="1">
      <c r="A63" s="234"/>
      <c r="B63" s="235"/>
      <c r="C63" s="234"/>
      <c r="D63" s="232"/>
      <c r="E63" s="139"/>
      <c r="F63" s="139"/>
      <c r="G63" s="139" t="s">
        <v>189</v>
      </c>
      <c r="H63" s="89"/>
      <c r="I63" s="89"/>
      <c r="J63" s="89">
        <v>133</v>
      </c>
      <c r="K63" s="89"/>
      <c r="L63" s="89"/>
      <c r="M63" s="89">
        <v>8</v>
      </c>
      <c r="N63" s="89"/>
      <c r="O63" s="89"/>
      <c r="P63" s="89">
        <v>94.791520000000006</v>
      </c>
    </row>
    <row r="64" spans="1:16" ht="45" hidden="1" customHeight="1" outlineLevel="1">
      <c r="A64" s="234"/>
      <c r="B64" s="235"/>
      <c r="C64" s="234"/>
      <c r="D64" s="232"/>
      <c r="E64" s="139"/>
      <c r="F64" s="139"/>
      <c r="G64" s="139" t="s">
        <v>190</v>
      </c>
      <c r="H64" s="89"/>
      <c r="I64" s="89"/>
      <c r="J64" s="89">
        <v>125</v>
      </c>
      <c r="K64" s="89"/>
      <c r="L64" s="89"/>
      <c r="M64" s="89">
        <v>8</v>
      </c>
      <c r="N64" s="89"/>
      <c r="O64" s="89"/>
      <c r="P64" s="89">
        <v>118.42050999999999</v>
      </c>
    </row>
    <row r="65" spans="1:16" ht="45" hidden="1" customHeight="1" outlineLevel="1">
      <c r="A65" s="234"/>
      <c r="B65" s="235"/>
      <c r="C65" s="234"/>
      <c r="D65" s="232"/>
      <c r="E65" s="139"/>
      <c r="F65" s="139"/>
      <c r="G65" s="139" t="s">
        <v>191</v>
      </c>
      <c r="H65" s="89"/>
      <c r="I65" s="89"/>
      <c r="J65" s="89">
        <v>50</v>
      </c>
      <c r="K65" s="89"/>
      <c r="L65" s="89"/>
      <c r="M65" s="89">
        <v>7</v>
      </c>
      <c r="N65" s="89"/>
      <c r="O65" s="89"/>
      <c r="P65" s="89">
        <v>21.12557</v>
      </c>
    </row>
    <row r="66" spans="1:16" ht="45" hidden="1" customHeight="1" outlineLevel="1">
      <c r="A66" s="234"/>
      <c r="B66" s="235"/>
      <c r="C66" s="234"/>
      <c r="D66" s="232"/>
      <c r="E66" s="139"/>
      <c r="F66" s="139"/>
      <c r="G66" s="139" t="s">
        <v>192</v>
      </c>
      <c r="H66" s="89"/>
      <c r="I66" s="89"/>
      <c r="J66" s="89">
        <v>60</v>
      </c>
      <c r="K66" s="89"/>
      <c r="L66" s="89"/>
      <c r="M66" s="89">
        <v>7</v>
      </c>
      <c r="N66" s="89"/>
      <c r="O66" s="89"/>
      <c r="P66" s="89">
        <v>15.055009999999999</v>
      </c>
    </row>
    <row r="67" spans="1:16" ht="45" hidden="1" customHeight="1" outlineLevel="1">
      <c r="A67" s="234"/>
      <c r="B67" s="235"/>
      <c r="C67" s="234"/>
      <c r="D67" s="232"/>
      <c r="E67" s="139"/>
      <c r="F67" s="139"/>
      <c r="G67" s="139" t="s">
        <v>193</v>
      </c>
      <c r="H67" s="89"/>
      <c r="I67" s="89"/>
      <c r="J67" s="89">
        <v>35</v>
      </c>
      <c r="K67" s="89"/>
      <c r="L67" s="89"/>
      <c r="M67" s="89">
        <v>8</v>
      </c>
      <c r="N67" s="89"/>
      <c r="O67" s="89"/>
      <c r="P67" s="89">
        <v>76.54504</v>
      </c>
    </row>
    <row r="68" spans="1:16" ht="45" hidden="1" customHeight="1" outlineLevel="1">
      <c r="A68" s="234"/>
      <c r="B68" s="235"/>
      <c r="C68" s="234"/>
      <c r="D68" s="232"/>
      <c r="E68" s="139"/>
      <c r="F68" s="139"/>
      <c r="G68" s="139" t="s">
        <v>194</v>
      </c>
      <c r="H68" s="89"/>
      <c r="I68" s="89"/>
      <c r="J68" s="89">
        <v>210</v>
      </c>
      <c r="K68" s="89"/>
      <c r="L68" s="89"/>
      <c r="M68" s="89">
        <v>50</v>
      </c>
      <c r="N68" s="89"/>
      <c r="O68" s="89"/>
      <c r="P68" s="89">
        <v>177.81601000000001</v>
      </c>
    </row>
    <row r="69" spans="1:16" ht="45" hidden="1" customHeight="1" outlineLevel="1">
      <c r="A69" s="234"/>
      <c r="B69" s="235"/>
      <c r="C69" s="234"/>
      <c r="D69" s="232"/>
      <c r="E69" s="139"/>
      <c r="F69" s="139"/>
      <c r="G69" s="139" t="s">
        <v>195</v>
      </c>
      <c r="H69" s="89"/>
      <c r="I69" s="89"/>
      <c r="J69" s="89">
        <v>400</v>
      </c>
      <c r="K69" s="89"/>
      <c r="L69" s="89"/>
      <c r="M69" s="89">
        <v>30</v>
      </c>
      <c r="N69" s="89"/>
      <c r="O69" s="89"/>
      <c r="P69" s="89">
        <v>157.7277</v>
      </c>
    </row>
    <row r="70" spans="1:16" ht="45" hidden="1" customHeight="1" outlineLevel="1">
      <c r="A70" s="234"/>
      <c r="B70" s="235"/>
      <c r="C70" s="234"/>
      <c r="D70" s="232"/>
      <c r="E70" s="139"/>
      <c r="F70" s="139"/>
      <c r="G70" s="139" t="s">
        <v>196</v>
      </c>
      <c r="H70" s="89"/>
      <c r="I70" s="89"/>
      <c r="J70" s="89">
        <v>100</v>
      </c>
      <c r="K70" s="89"/>
      <c r="L70" s="89"/>
      <c r="M70" s="89">
        <v>45</v>
      </c>
      <c r="N70" s="89"/>
      <c r="O70" s="89"/>
      <c r="P70" s="89">
        <v>124.44373</v>
      </c>
    </row>
    <row r="71" spans="1:16" ht="45" hidden="1" customHeight="1" outlineLevel="1">
      <c r="A71" s="234"/>
      <c r="B71" s="235"/>
      <c r="C71" s="234"/>
      <c r="D71" s="232"/>
      <c r="E71" s="139"/>
      <c r="F71" s="139"/>
      <c r="G71" s="139" t="s">
        <v>197</v>
      </c>
      <c r="H71" s="89"/>
      <c r="I71" s="89"/>
      <c r="J71" s="89">
        <v>225</v>
      </c>
      <c r="K71" s="89"/>
      <c r="L71" s="89"/>
      <c r="M71" s="89">
        <v>127.8</v>
      </c>
      <c r="N71" s="89"/>
      <c r="O71" s="89"/>
      <c r="P71" s="89">
        <v>131.48070000000001</v>
      </c>
    </row>
    <row r="72" spans="1:16" ht="75" hidden="1" customHeight="1" outlineLevel="1">
      <c r="A72" s="234"/>
      <c r="B72" s="235"/>
      <c r="C72" s="234"/>
      <c r="D72" s="232"/>
      <c r="E72" s="139"/>
      <c r="F72" s="139"/>
      <c r="G72" s="139" t="s">
        <v>198</v>
      </c>
      <c r="H72" s="89"/>
      <c r="I72" s="89"/>
      <c r="J72" s="89">
        <v>233</v>
      </c>
      <c r="K72" s="89"/>
      <c r="L72" s="89"/>
      <c r="M72" s="89">
        <v>14.5</v>
      </c>
      <c r="N72" s="89"/>
      <c r="O72" s="89"/>
      <c r="P72" s="89">
        <v>125.6883</v>
      </c>
    </row>
    <row r="73" spans="1:16" ht="45" hidden="1" customHeight="1" outlineLevel="1">
      <c r="A73" s="234"/>
      <c r="B73" s="235"/>
      <c r="C73" s="234"/>
      <c r="D73" s="232"/>
      <c r="E73" s="139"/>
      <c r="F73" s="139"/>
      <c r="G73" s="139" t="s">
        <v>199</v>
      </c>
      <c r="H73" s="89"/>
      <c r="I73" s="89"/>
      <c r="J73" s="89">
        <v>102</v>
      </c>
      <c r="K73" s="89"/>
      <c r="L73" s="89"/>
      <c r="M73" s="89">
        <v>50</v>
      </c>
      <c r="N73" s="89"/>
      <c r="O73" s="89"/>
      <c r="P73" s="89">
        <v>119.12338000000001</v>
      </c>
    </row>
    <row r="74" spans="1:16" ht="45" hidden="1" customHeight="1" outlineLevel="1">
      <c r="A74" s="234"/>
      <c r="B74" s="235"/>
      <c r="C74" s="234"/>
      <c r="D74" s="232"/>
      <c r="E74" s="139"/>
      <c r="F74" s="139"/>
      <c r="G74" s="139" t="s">
        <v>200</v>
      </c>
      <c r="H74" s="89"/>
      <c r="I74" s="89"/>
      <c r="J74" s="89">
        <v>80</v>
      </c>
      <c r="K74" s="89"/>
      <c r="L74" s="89"/>
      <c r="M74" s="89">
        <v>24</v>
      </c>
      <c r="N74" s="89"/>
      <c r="O74" s="89"/>
      <c r="P74" s="89">
        <v>89.958679999999987</v>
      </c>
    </row>
    <row r="75" spans="1:16" ht="33" customHeight="1" collapsed="1">
      <c r="A75" s="234"/>
      <c r="B75" s="235"/>
      <c r="C75" s="234"/>
      <c r="D75" s="232"/>
      <c r="E75" s="139" t="s">
        <v>69</v>
      </c>
      <c r="F75" s="139"/>
      <c r="G75" s="139"/>
      <c r="H75" s="178">
        <v>0</v>
      </c>
      <c r="I75" s="178">
        <v>0</v>
      </c>
      <c r="J75" s="174">
        <v>1816</v>
      </c>
      <c r="K75" s="174">
        <v>0</v>
      </c>
      <c r="L75" s="174">
        <v>0</v>
      </c>
      <c r="M75" s="174">
        <v>482</v>
      </c>
      <c r="N75" s="174">
        <v>0</v>
      </c>
      <c r="O75" s="174">
        <v>0</v>
      </c>
      <c r="P75" s="174">
        <v>1681.2309500000001</v>
      </c>
    </row>
    <row r="76" spans="1:16" ht="15.75" hidden="1" customHeight="1" outlineLevel="1">
      <c r="A76" s="234"/>
      <c r="B76" s="235"/>
      <c r="C76" s="234"/>
      <c r="D76" s="232"/>
      <c r="E76" s="139"/>
      <c r="F76" s="139"/>
      <c r="G76" s="163" t="s">
        <v>201</v>
      </c>
      <c r="H76" s="126"/>
      <c r="I76" s="126"/>
      <c r="J76" s="129">
        <v>1816</v>
      </c>
      <c r="K76" s="89"/>
      <c r="L76" s="89"/>
      <c r="M76" s="129">
        <v>482</v>
      </c>
      <c r="N76" s="89"/>
      <c r="O76" s="89"/>
      <c r="P76" s="129">
        <v>1681.2309499999999</v>
      </c>
    </row>
    <row r="77" spans="1:16" ht="45" hidden="1" customHeight="1" outlineLevel="1">
      <c r="A77" s="234"/>
      <c r="B77" s="235"/>
      <c r="C77" s="234"/>
      <c r="D77" s="232"/>
      <c r="E77" s="139"/>
      <c r="F77" s="139"/>
      <c r="G77" s="139" t="s">
        <v>206</v>
      </c>
      <c r="H77" s="126"/>
      <c r="I77" s="126"/>
      <c r="J77" s="89">
        <v>281</v>
      </c>
      <c r="K77" s="89"/>
      <c r="L77" s="89"/>
      <c r="M77" s="89">
        <v>7</v>
      </c>
      <c r="N77" s="89"/>
      <c r="O77" s="89"/>
      <c r="P77" s="89">
        <v>237.13269</v>
      </c>
    </row>
    <row r="78" spans="1:16" ht="45" hidden="1" customHeight="1" outlineLevel="1">
      <c r="A78" s="234"/>
      <c r="B78" s="235"/>
      <c r="C78" s="234"/>
      <c r="D78" s="232"/>
      <c r="E78" s="139"/>
      <c r="F78" s="139"/>
      <c r="G78" s="139" t="s">
        <v>207</v>
      </c>
      <c r="H78" s="126"/>
      <c r="I78" s="126"/>
      <c r="J78" s="89">
        <v>412</v>
      </c>
      <c r="K78" s="89"/>
      <c r="L78" s="89"/>
      <c r="M78" s="89">
        <v>7</v>
      </c>
      <c r="N78" s="89"/>
      <c r="O78" s="89"/>
      <c r="P78" s="89">
        <v>361.06545</v>
      </c>
    </row>
    <row r="79" spans="1:16" ht="60" hidden="1" customHeight="1" outlineLevel="1">
      <c r="A79" s="234"/>
      <c r="B79" s="235"/>
      <c r="C79" s="234"/>
      <c r="D79" s="232"/>
      <c r="E79" s="139"/>
      <c r="F79" s="139"/>
      <c r="G79" s="139" t="s">
        <v>138</v>
      </c>
      <c r="H79" s="126"/>
      <c r="I79" s="126"/>
      <c r="J79" s="89">
        <v>280</v>
      </c>
      <c r="K79" s="89"/>
      <c r="L79" s="89"/>
      <c r="M79" s="89">
        <v>12</v>
      </c>
      <c r="N79" s="89"/>
      <c r="O79" s="89"/>
      <c r="P79" s="89">
        <v>290.02085</v>
      </c>
    </row>
    <row r="80" spans="1:16" ht="45" hidden="1" customHeight="1" outlineLevel="1">
      <c r="A80" s="234"/>
      <c r="B80" s="235"/>
      <c r="C80" s="234"/>
      <c r="D80" s="232"/>
      <c r="E80" s="139"/>
      <c r="F80" s="139"/>
      <c r="G80" s="139" t="s">
        <v>208</v>
      </c>
      <c r="H80" s="126"/>
      <c r="I80" s="126"/>
      <c r="J80" s="89">
        <v>208</v>
      </c>
      <c r="K80" s="89"/>
      <c r="L80" s="89"/>
      <c r="M80" s="89">
        <v>7</v>
      </c>
      <c r="N80" s="89"/>
      <c r="O80" s="89"/>
      <c r="P80" s="89">
        <v>226.94982999999999</v>
      </c>
    </row>
    <row r="81" spans="1:16" ht="30" hidden="1" customHeight="1" outlineLevel="1">
      <c r="A81" s="234"/>
      <c r="B81" s="235"/>
      <c r="C81" s="234"/>
      <c r="D81" s="232"/>
      <c r="E81" s="139"/>
      <c r="F81" s="139"/>
      <c r="G81" s="139" t="s">
        <v>209</v>
      </c>
      <c r="H81" s="126"/>
      <c r="I81" s="126"/>
      <c r="J81" s="89">
        <v>215</v>
      </c>
      <c r="K81" s="89"/>
      <c r="L81" s="89"/>
      <c r="M81" s="89">
        <v>144</v>
      </c>
      <c r="N81" s="89"/>
      <c r="O81" s="89"/>
      <c r="P81" s="89">
        <v>141.42770999999999</v>
      </c>
    </row>
    <row r="82" spans="1:16" ht="45" hidden="1" customHeight="1" outlineLevel="1">
      <c r="A82" s="234"/>
      <c r="B82" s="235"/>
      <c r="C82" s="234"/>
      <c r="D82" s="232"/>
      <c r="E82" s="139"/>
      <c r="F82" s="139"/>
      <c r="G82" s="139" t="s">
        <v>210</v>
      </c>
      <c r="H82" s="126"/>
      <c r="I82" s="126"/>
      <c r="J82" s="89">
        <v>165</v>
      </c>
      <c r="K82" s="89"/>
      <c r="L82" s="89"/>
      <c r="M82" s="89">
        <v>120</v>
      </c>
      <c r="N82" s="89"/>
      <c r="O82" s="89"/>
      <c r="P82" s="89">
        <v>108.10336</v>
      </c>
    </row>
    <row r="83" spans="1:16" ht="60" hidden="1" customHeight="1" outlineLevel="1">
      <c r="A83" s="234"/>
      <c r="B83" s="235"/>
      <c r="C83" s="234"/>
      <c r="D83" s="232"/>
      <c r="E83" s="139"/>
      <c r="F83" s="139"/>
      <c r="G83" s="139" t="s">
        <v>139</v>
      </c>
      <c r="H83" s="126"/>
      <c r="I83" s="126"/>
      <c r="J83" s="89">
        <v>145</v>
      </c>
      <c r="K83" s="89"/>
      <c r="L83" s="89"/>
      <c r="M83" s="89">
        <v>85</v>
      </c>
      <c r="N83" s="89"/>
      <c r="O83" s="89"/>
      <c r="P83" s="89">
        <v>190.97816</v>
      </c>
    </row>
    <row r="84" spans="1:16" ht="90" hidden="1" customHeight="1" outlineLevel="1">
      <c r="A84" s="234"/>
      <c r="B84" s="235"/>
      <c r="C84" s="234"/>
      <c r="D84" s="232"/>
      <c r="E84" s="139"/>
      <c r="F84" s="139"/>
      <c r="G84" s="139" t="s">
        <v>211</v>
      </c>
      <c r="H84" s="126"/>
      <c r="I84" s="126"/>
      <c r="J84" s="89">
        <v>110</v>
      </c>
      <c r="K84" s="89"/>
      <c r="L84" s="89"/>
      <c r="M84" s="89">
        <v>100</v>
      </c>
      <c r="N84" s="89"/>
      <c r="O84" s="89"/>
      <c r="P84" s="89">
        <v>125.55289999999999</v>
      </c>
    </row>
    <row r="85" spans="1:16" ht="15" hidden="1" customHeight="1" outlineLevel="1">
      <c r="A85" s="234"/>
      <c r="B85" s="235"/>
      <c r="C85" s="234"/>
      <c r="D85" s="232"/>
      <c r="E85" s="139" t="s">
        <v>70</v>
      </c>
      <c r="F85" s="139"/>
      <c r="G85" s="139"/>
      <c r="H85" s="126"/>
      <c r="I85" s="126"/>
      <c r="J85" s="89"/>
      <c r="K85" s="89"/>
      <c r="L85" s="89"/>
      <c r="M85" s="89"/>
      <c r="N85" s="89"/>
      <c r="O85" s="89"/>
      <c r="P85" s="89"/>
    </row>
    <row r="86" spans="1:16" ht="15.75" hidden="1" customHeight="1" outlineLevel="1">
      <c r="A86" s="234"/>
      <c r="B86" s="235"/>
      <c r="C86" s="234"/>
      <c r="D86" s="232"/>
      <c r="E86" s="139" t="s">
        <v>71</v>
      </c>
      <c r="F86" s="139"/>
      <c r="G86" s="139"/>
      <c r="H86" s="164"/>
      <c r="I86" s="164"/>
      <c r="J86" s="89"/>
      <c r="K86" s="89"/>
      <c r="L86" s="89"/>
      <c r="M86" s="89"/>
      <c r="N86" s="89"/>
      <c r="O86" s="89"/>
      <c r="P86" s="89"/>
    </row>
    <row r="87" spans="1:16" ht="15" hidden="1" customHeight="1" outlineLevel="1">
      <c r="A87" s="234"/>
      <c r="B87" s="235"/>
      <c r="C87" s="234"/>
      <c r="D87" s="232"/>
      <c r="E87" s="140" t="s">
        <v>72</v>
      </c>
      <c r="F87" s="140"/>
      <c r="G87" s="140"/>
      <c r="H87" s="164"/>
      <c r="I87" s="164"/>
      <c r="J87" s="89"/>
      <c r="K87" s="89"/>
      <c r="L87" s="89"/>
      <c r="M87" s="89"/>
      <c r="N87" s="89"/>
      <c r="O87" s="89"/>
      <c r="P87" s="89"/>
    </row>
    <row r="88" spans="1:16" ht="15" hidden="1" customHeight="1" outlineLevel="1">
      <c r="A88" s="234"/>
      <c r="B88" s="235"/>
      <c r="C88" s="234"/>
      <c r="D88" s="232"/>
      <c r="E88" s="140" t="s">
        <v>73</v>
      </c>
      <c r="F88" s="140"/>
      <c r="G88" s="140"/>
      <c r="H88" s="164"/>
      <c r="I88" s="164"/>
      <c r="J88" s="89"/>
      <c r="K88" s="89"/>
      <c r="L88" s="89"/>
      <c r="M88" s="89"/>
      <c r="N88" s="89"/>
      <c r="O88" s="89"/>
      <c r="P88" s="89"/>
    </row>
    <row r="89" spans="1:16" ht="15" hidden="1" customHeight="1" outlineLevel="1">
      <c r="A89" s="234"/>
      <c r="B89" s="235"/>
      <c r="C89" s="234" t="s">
        <v>21</v>
      </c>
      <c r="D89" s="232" t="s">
        <v>19</v>
      </c>
      <c r="E89" s="139" t="s">
        <v>68</v>
      </c>
      <c r="F89" s="139"/>
      <c r="G89" s="139"/>
      <c r="H89" s="164"/>
      <c r="I89" s="164"/>
      <c r="J89" s="89"/>
      <c r="K89" s="89"/>
      <c r="L89" s="89"/>
      <c r="M89" s="89"/>
      <c r="N89" s="89"/>
      <c r="O89" s="89"/>
      <c r="P89" s="89"/>
    </row>
    <row r="90" spans="1:16" ht="15" hidden="1" customHeight="1" outlineLevel="1">
      <c r="A90" s="234"/>
      <c r="B90" s="235"/>
      <c r="C90" s="234"/>
      <c r="D90" s="232"/>
      <c r="E90" s="139" t="s">
        <v>69</v>
      </c>
      <c r="F90" s="139"/>
      <c r="G90" s="139"/>
      <c r="H90" s="164"/>
      <c r="I90" s="164"/>
      <c r="J90" s="164"/>
      <c r="K90" s="89"/>
      <c r="L90" s="89"/>
      <c r="M90" s="89"/>
      <c r="N90" s="89"/>
      <c r="O90" s="89"/>
      <c r="P90" s="89"/>
    </row>
    <row r="91" spans="1:16" ht="15" hidden="1" customHeight="1" outlineLevel="1">
      <c r="A91" s="234"/>
      <c r="B91" s="235"/>
      <c r="C91" s="234"/>
      <c r="D91" s="232"/>
      <c r="E91" s="139" t="s">
        <v>70</v>
      </c>
      <c r="F91" s="139"/>
      <c r="G91" s="139"/>
      <c r="H91" s="164"/>
      <c r="I91" s="164"/>
      <c r="J91" s="164"/>
      <c r="K91" s="127"/>
      <c r="L91" s="127"/>
      <c r="M91" s="89"/>
      <c r="N91" s="89"/>
      <c r="O91" s="89"/>
      <c r="P91" s="89"/>
    </row>
    <row r="92" spans="1:16" ht="15" hidden="1" customHeight="1" outlineLevel="1">
      <c r="A92" s="234"/>
      <c r="B92" s="235"/>
      <c r="C92" s="234"/>
      <c r="D92" s="232"/>
      <c r="E92" s="139" t="s">
        <v>71</v>
      </c>
      <c r="F92" s="139"/>
      <c r="G92" s="139"/>
      <c r="H92" s="164"/>
      <c r="I92" s="164"/>
      <c r="J92" s="164"/>
      <c r="K92" s="127"/>
      <c r="L92" s="127"/>
      <c r="M92" s="89"/>
      <c r="N92" s="89"/>
      <c r="O92" s="89"/>
      <c r="P92" s="89"/>
    </row>
    <row r="93" spans="1:16" ht="15" hidden="1" customHeight="1" outlineLevel="1">
      <c r="A93" s="234"/>
      <c r="B93" s="235"/>
      <c r="C93" s="234"/>
      <c r="D93" s="232"/>
      <c r="E93" s="140" t="s">
        <v>72</v>
      </c>
      <c r="F93" s="140"/>
      <c r="G93" s="140"/>
      <c r="H93" s="164"/>
      <c r="I93" s="164"/>
      <c r="J93" s="164"/>
      <c r="K93" s="127"/>
      <c r="L93" s="127"/>
      <c r="M93" s="89"/>
      <c r="N93" s="89"/>
      <c r="O93" s="89"/>
      <c r="P93" s="89"/>
    </row>
    <row r="94" spans="1:16" ht="15.75" hidden="1" customHeight="1" outlineLevel="1">
      <c r="A94" s="234"/>
      <c r="B94" s="235"/>
      <c r="C94" s="234"/>
      <c r="D94" s="232"/>
      <c r="E94" s="140" t="s">
        <v>73</v>
      </c>
      <c r="F94" s="140"/>
      <c r="G94" s="140"/>
      <c r="H94" s="58"/>
      <c r="I94" s="58"/>
      <c r="J94" s="58"/>
      <c r="K94" s="89"/>
      <c r="L94" s="89"/>
      <c r="M94" s="89"/>
      <c r="N94" s="89"/>
      <c r="O94" s="89"/>
      <c r="P94" s="89"/>
    </row>
    <row r="95" spans="1:16" ht="17.25" hidden="1" customHeight="1" outlineLevel="1">
      <c r="A95" s="234"/>
      <c r="B95" s="235"/>
      <c r="C95" s="234"/>
      <c r="D95" s="232" t="s">
        <v>16</v>
      </c>
      <c r="E95" s="139" t="s">
        <v>68</v>
      </c>
      <c r="F95" s="139"/>
      <c r="G95" s="139"/>
      <c r="H95" s="58"/>
      <c r="I95" s="58"/>
      <c r="J95" s="58"/>
      <c r="K95" s="89"/>
      <c r="L95" s="89"/>
      <c r="M95" s="89"/>
      <c r="N95" s="89"/>
      <c r="O95" s="89"/>
      <c r="P95" s="89"/>
    </row>
    <row r="96" spans="1:16" ht="15" hidden="1" customHeight="1" outlineLevel="1">
      <c r="A96" s="234"/>
      <c r="B96" s="235"/>
      <c r="C96" s="234"/>
      <c r="D96" s="232"/>
      <c r="E96" s="139" t="s">
        <v>69</v>
      </c>
      <c r="F96" s="139"/>
      <c r="G96" s="139"/>
      <c r="H96" s="58"/>
      <c r="I96" s="58"/>
      <c r="J96" s="58"/>
      <c r="K96" s="89"/>
      <c r="L96" s="89"/>
      <c r="M96" s="89"/>
      <c r="N96" s="89"/>
      <c r="O96" s="89"/>
      <c r="P96" s="89"/>
    </row>
    <row r="97" spans="1:16" ht="15" hidden="1" customHeight="1" outlineLevel="1">
      <c r="A97" s="234"/>
      <c r="B97" s="235"/>
      <c r="C97" s="234"/>
      <c r="D97" s="232"/>
      <c r="E97" s="139" t="s">
        <v>70</v>
      </c>
      <c r="F97" s="139"/>
      <c r="G97" s="139"/>
      <c r="H97" s="58"/>
      <c r="I97" s="58"/>
      <c r="J97" s="58"/>
      <c r="K97" s="89"/>
      <c r="L97" s="89"/>
      <c r="M97" s="89"/>
      <c r="N97" s="89"/>
      <c r="O97" s="89"/>
      <c r="P97" s="89"/>
    </row>
    <row r="98" spans="1:16" ht="15" hidden="1" customHeight="1" outlineLevel="1">
      <c r="A98" s="234"/>
      <c r="B98" s="235"/>
      <c r="C98" s="234"/>
      <c r="D98" s="232"/>
      <c r="E98" s="139" t="s">
        <v>71</v>
      </c>
      <c r="F98" s="139"/>
      <c r="G98" s="139"/>
      <c r="H98" s="58"/>
      <c r="I98" s="58"/>
      <c r="J98" s="58"/>
      <c r="K98" s="89"/>
      <c r="L98" s="89"/>
      <c r="M98" s="89"/>
      <c r="N98" s="89"/>
      <c r="O98" s="89"/>
      <c r="P98" s="89"/>
    </row>
    <row r="99" spans="1:16" ht="15" hidden="1" customHeight="1" outlineLevel="1">
      <c r="A99" s="234"/>
      <c r="B99" s="235"/>
      <c r="C99" s="234"/>
      <c r="D99" s="232"/>
      <c r="E99" s="140" t="s">
        <v>72</v>
      </c>
      <c r="F99" s="140"/>
      <c r="G99" s="140"/>
      <c r="H99" s="58"/>
      <c r="I99" s="58"/>
      <c r="J99" s="58"/>
      <c r="K99" s="89"/>
      <c r="L99" s="89"/>
      <c r="M99" s="89"/>
      <c r="N99" s="89"/>
      <c r="O99" s="89"/>
      <c r="P99" s="89"/>
    </row>
    <row r="100" spans="1:16" ht="15.75" hidden="1" customHeight="1" outlineLevel="1">
      <c r="A100" s="234"/>
      <c r="B100" s="235"/>
      <c r="C100" s="234"/>
      <c r="D100" s="232"/>
      <c r="E100" s="140" t="s">
        <v>73</v>
      </c>
      <c r="F100" s="140"/>
      <c r="G100" s="140"/>
      <c r="H100" s="58"/>
      <c r="I100" s="58"/>
      <c r="J100" s="58"/>
      <c r="K100" s="89"/>
      <c r="L100" s="89"/>
      <c r="M100" s="89"/>
      <c r="N100" s="89"/>
      <c r="O100" s="89"/>
      <c r="P100" s="89"/>
    </row>
    <row r="101" spans="1:16" ht="15" hidden="1" customHeight="1" outlineLevel="1">
      <c r="A101" s="234" t="s">
        <v>17</v>
      </c>
      <c r="B101" s="235" t="s">
        <v>67</v>
      </c>
      <c r="C101" s="234" t="s">
        <v>18</v>
      </c>
      <c r="D101" s="232" t="s">
        <v>19</v>
      </c>
      <c r="E101" s="139" t="s">
        <v>68</v>
      </c>
      <c r="F101" s="139"/>
      <c r="G101" s="139"/>
      <c r="H101" s="58"/>
      <c r="I101" s="58"/>
      <c r="J101" s="58"/>
      <c r="K101" s="89"/>
      <c r="L101" s="89"/>
      <c r="M101" s="89"/>
      <c r="N101" s="89"/>
      <c r="O101" s="89"/>
      <c r="P101" s="89"/>
    </row>
    <row r="102" spans="1:16" ht="15" hidden="1" customHeight="1" outlineLevel="1">
      <c r="A102" s="234"/>
      <c r="B102" s="235"/>
      <c r="C102" s="234"/>
      <c r="D102" s="232"/>
      <c r="E102" s="139" t="s">
        <v>69</v>
      </c>
      <c r="F102" s="139"/>
      <c r="G102" s="139"/>
      <c r="H102" s="58"/>
      <c r="I102" s="58"/>
      <c r="J102" s="58"/>
      <c r="K102" s="89"/>
      <c r="L102" s="89"/>
      <c r="M102" s="89"/>
      <c r="N102" s="89"/>
      <c r="O102" s="89"/>
      <c r="P102" s="89"/>
    </row>
    <row r="103" spans="1:16" ht="15" hidden="1" customHeight="1" outlineLevel="1">
      <c r="A103" s="234"/>
      <c r="B103" s="235"/>
      <c r="C103" s="234"/>
      <c r="D103" s="232"/>
      <c r="E103" s="139" t="s">
        <v>70</v>
      </c>
      <c r="F103" s="139"/>
      <c r="G103" s="139"/>
      <c r="H103" s="58"/>
      <c r="I103" s="58"/>
      <c r="J103" s="58"/>
      <c r="K103" s="89"/>
      <c r="L103" s="89"/>
      <c r="M103" s="89"/>
      <c r="N103" s="89"/>
      <c r="O103" s="89"/>
      <c r="P103" s="89"/>
    </row>
    <row r="104" spans="1:16" ht="15" hidden="1" customHeight="1" outlineLevel="1">
      <c r="A104" s="234"/>
      <c r="B104" s="235"/>
      <c r="C104" s="234"/>
      <c r="D104" s="232"/>
      <c r="E104" s="139" t="s">
        <v>71</v>
      </c>
      <c r="F104" s="139"/>
      <c r="G104" s="139"/>
      <c r="H104" s="58"/>
      <c r="I104" s="58"/>
      <c r="J104" s="58"/>
      <c r="K104" s="89"/>
      <c r="L104" s="89"/>
      <c r="M104" s="89"/>
      <c r="N104" s="89"/>
      <c r="O104" s="89"/>
      <c r="P104" s="89"/>
    </row>
    <row r="105" spans="1:16" ht="15" hidden="1" customHeight="1" outlineLevel="1">
      <c r="A105" s="234"/>
      <c r="B105" s="235"/>
      <c r="C105" s="234"/>
      <c r="D105" s="232"/>
      <c r="E105" s="140" t="s">
        <v>72</v>
      </c>
      <c r="F105" s="140"/>
      <c r="G105" s="140"/>
      <c r="H105" s="58"/>
      <c r="I105" s="58"/>
      <c r="J105" s="58"/>
      <c r="K105" s="89"/>
      <c r="L105" s="89"/>
      <c r="M105" s="89"/>
      <c r="N105" s="89"/>
      <c r="O105" s="89"/>
      <c r="P105" s="89"/>
    </row>
    <row r="106" spans="1:16" ht="15.75" hidden="1" customHeight="1" outlineLevel="1">
      <c r="A106" s="234"/>
      <c r="B106" s="235"/>
      <c r="C106" s="234"/>
      <c r="D106" s="232"/>
      <c r="E106" s="140" t="s">
        <v>73</v>
      </c>
      <c r="F106" s="140"/>
      <c r="G106" s="140"/>
      <c r="H106" s="58"/>
      <c r="I106" s="58"/>
      <c r="J106" s="58"/>
      <c r="K106" s="89"/>
      <c r="L106" s="89"/>
      <c r="M106" s="89"/>
      <c r="N106" s="89"/>
      <c r="O106" s="89"/>
      <c r="P106" s="89"/>
    </row>
    <row r="107" spans="1:16" collapsed="1">
      <c r="A107" s="234"/>
      <c r="B107" s="235"/>
      <c r="C107" s="234"/>
      <c r="D107" s="232" t="s">
        <v>16</v>
      </c>
      <c r="E107" s="139" t="s">
        <v>68</v>
      </c>
      <c r="F107" s="139"/>
      <c r="G107" s="139"/>
      <c r="H107" s="174">
        <v>1960.0000000000005</v>
      </c>
      <c r="I107" s="174">
        <v>1850.0000000000005</v>
      </c>
      <c r="J107" s="174">
        <v>3663.9999999999995</v>
      </c>
      <c r="K107" s="174">
        <v>241.91000000000003</v>
      </c>
      <c r="L107" s="174">
        <v>221</v>
      </c>
      <c r="M107" s="174">
        <v>302.29999999999995</v>
      </c>
      <c r="N107" s="174">
        <v>961.67685999999992</v>
      </c>
      <c r="O107" s="174">
        <v>1392.76926</v>
      </c>
      <c r="P107" s="174">
        <v>4519.2935499999985</v>
      </c>
    </row>
    <row r="108" spans="1:16" ht="15.75" hidden="1" customHeight="1" outlineLevel="1">
      <c r="A108" s="234"/>
      <c r="B108" s="235"/>
      <c r="C108" s="234"/>
      <c r="D108" s="232"/>
      <c r="E108" s="139"/>
      <c r="F108" s="139"/>
      <c r="G108" s="163" t="s">
        <v>153</v>
      </c>
      <c r="H108" s="129">
        <v>1960</v>
      </c>
      <c r="I108" s="89"/>
      <c r="J108" s="89"/>
      <c r="K108" s="129">
        <v>241.91000000000003</v>
      </c>
      <c r="L108" s="89"/>
      <c r="M108" s="89"/>
      <c r="N108" s="129">
        <v>961.67685999999981</v>
      </c>
      <c r="O108" s="89"/>
      <c r="P108" s="89"/>
    </row>
    <row r="109" spans="1:16" ht="60.75" hidden="1" customHeight="1" outlineLevel="1">
      <c r="A109" s="234"/>
      <c r="B109" s="235"/>
      <c r="C109" s="234"/>
      <c r="D109" s="232"/>
      <c r="E109" s="139"/>
      <c r="F109" s="139"/>
      <c r="G109" s="139" t="s">
        <v>212</v>
      </c>
      <c r="H109" s="89">
        <v>35</v>
      </c>
      <c r="I109" s="89"/>
      <c r="J109" s="89"/>
      <c r="K109" s="89">
        <v>5</v>
      </c>
      <c r="L109" s="89"/>
      <c r="M109" s="89"/>
      <c r="N109" s="89">
        <v>33.999790000000004</v>
      </c>
      <c r="O109" s="89"/>
      <c r="P109" s="89"/>
    </row>
    <row r="110" spans="1:16" ht="60.75" hidden="1" customHeight="1" outlineLevel="1">
      <c r="A110" s="234"/>
      <c r="B110" s="235"/>
      <c r="C110" s="234"/>
      <c r="D110" s="232"/>
      <c r="E110" s="139"/>
      <c r="F110" s="139"/>
      <c r="G110" s="139" t="s">
        <v>213</v>
      </c>
      <c r="H110" s="89">
        <v>30</v>
      </c>
      <c r="I110" s="89"/>
      <c r="J110" s="89"/>
      <c r="K110" s="89">
        <v>5</v>
      </c>
      <c r="L110" s="89"/>
      <c r="M110" s="89"/>
      <c r="N110" s="89">
        <v>21.081189999999999</v>
      </c>
      <c r="O110" s="89"/>
      <c r="P110" s="89"/>
    </row>
    <row r="111" spans="1:16" ht="60.75" hidden="1" customHeight="1" outlineLevel="1">
      <c r="A111" s="234"/>
      <c r="B111" s="235"/>
      <c r="C111" s="234"/>
      <c r="D111" s="232"/>
      <c r="E111" s="139"/>
      <c r="F111" s="139"/>
      <c r="G111" s="139" t="s">
        <v>214</v>
      </c>
      <c r="H111" s="89">
        <v>30</v>
      </c>
      <c r="I111" s="89"/>
      <c r="J111" s="89"/>
      <c r="K111" s="89">
        <v>5</v>
      </c>
      <c r="L111" s="89"/>
      <c r="M111" s="89"/>
      <c r="N111" s="89">
        <v>18.534800000000001</v>
      </c>
      <c r="O111" s="89"/>
      <c r="P111" s="89"/>
    </row>
    <row r="112" spans="1:16" ht="60.75" hidden="1" customHeight="1" outlineLevel="1">
      <c r="A112" s="234"/>
      <c r="B112" s="235"/>
      <c r="C112" s="234"/>
      <c r="D112" s="232"/>
      <c r="E112" s="139"/>
      <c r="F112" s="139"/>
      <c r="G112" s="139" t="s">
        <v>215</v>
      </c>
      <c r="H112" s="89">
        <v>230</v>
      </c>
      <c r="I112" s="89"/>
      <c r="J112" s="89"/>
      <c r="K112" s="89">
        <v>8</v>
      </c>
      <c r="L112" s="89"/>
      <c r="M112" s="89"/>
      <c r="N112" s="89">
        <v>79.18356</v>
      </c>
      <c r="O112" s="89"/>
      <c r="P112" s="89"/>
    </row>
    <row r="113" spans="1:16" ht="60.75" hidden="1" customHeight="1" outlineLevel="1">
      <c r="A113" s="234"/>
      <c r="B113" s="235"/>
      <c r="C113" s="234"/>
      <c r="D113" s="232"/>
      <c r="E113" s="139"/>
      <c r="F113" s="139"/>
      <c r="G113" s="139" t="s">
        <v>216</v>
      </c>
      <c r="H113" s="89">
        <v>80</v>
      </c>
      <c r="I113" s="89"/>
      <c r="J113" s="89"/>
      <c r="K113" s="89">
        <v>15</v>
      </c>
      <c r="L113" s="89"/>
      <c r="M113" s="89"/>
      <c r="N113" s="89">
        <v>55.603439999999999</v>
      </c>
      <c r="O113" s="89"/>
      <c r="P113" s="89"/>
    </row>
    <row r="114" spans="1:16" ht="60.75" hidden="1" customHeight="1" outlineLevel="1">
      <c r="A114" s="234"/>
      <c r="B114" s="235"/>
      <c r="C114" s="234"/>
      <c r="D114" s="232"/>
      <c r="E114" s="139"/>
      <c r="F114" s="139"/>
      <c r="G114" s="139" t="s">
        <v>217</v>
      </c>
      <c r="H114" s="89">
        <v>255</v>
      </c>
      <c r="I114" s="89"/>
      <c r="J114" s="89"/>
      <c r="K114" s="89">
        <v>3.6</v>
      </c>
      <c r="L114" s="89"/>
      <c r="M114" s="89"/>
      <c r="N114" s="89">
        <v>231.49831</v>
      </c>
      <c r="O114" s="89"/>
      <c r="P114" s="89"/>
    </row>
    <row r="115" spans="1:16" ht="60.75" hidden="1" customHeight="1" outlineLevel="1">
      <c r="A115" s="234"/>
      <c r="B115" s="235"/>
      <c r="C115" s="234"/>
      <c r="D115" s="232"/>
      <c r="E115" s="139"/>
      <c r="F115" s="139"/>
      <c r="G115" s="139" t="s">
        <v>218</v>
      </c>
      <c r="H115" s="89">
        <v>110</v>
      </c>
      <c r="I115" s="89"/>
      <c r="J115" s="89"/>
      <c r="K115" s="89">
        <v>5</v>
      </c>
      <c r="L115" s="89"/>
      <c r="M115" s="89"/>
      <c r="N115" s="89">
        <v>47.974160000000005</v>
      </c>
      <c r="O115" s="89"/>
      <c r="P115" s="89"/>
    </row>
    <row r="116" spans="1:16" ht="60.75" hidden="1" customHeight="1" outlineLevel="1">
      <c r="A116" s="234"/>
      <c r="B116" s="235"/>
      <c r="C116" s="234"/>
      <c r="D116" s="232"/>
      <c r="E116" s="139"/>
      <c r="F116" s="139"/>
      <c r="G116" s="139" t="s">
        <v>219</v>
      </c>
      <c r="H116" s="89">
        <v>30</v>
      </c>
      <c r="I116" s="89"/>
      <c r="J116" s="89"/>
      <c r="K116" s="89">
        <v>5</v>
      </c>
      <c r="L116" s="89"/>
      <c r="M116" s="89"/>
      <c r="N116" s="89">
        <v>19.494119999999999</v>
      </c>
      <c r="O116" s="89"/>
      <c r="P116" s="89"/>
    </row>
    <row r="117" spans="1:16" ht="60.75" hidden="1" customHeight="1" outlineLevel="1">
      <c r="A117" s="234"/>
      <c r="B117" s="235"/>
      <c r="C117" s="234"/>
      <c r="D117" s="232"/>
      <c r="E117" s="139"/>
      <c r="F117" s="139"/>
      <c r="G117" s="139" t="s">
        <v>220</v>
      </c>
      <c r="H117" s="89">
        <v>40</v>
      </c>
      <c r="I117" s="89"/>
      <c r="J117" s="89"/>
      <c r="K117" s="89">
        <v>5</v>
      </c>
      <c r="L117" s="89"/>
      <c r="M117" s="89"/>
      <c r="N117" s="89">
        <v>21.331619999999997</v>
      </c>
      <c r="O117" s="89"/>
      <c r="P117" s="89"/>
    </row>
    <row r="118" spans="1:16" ht="45.75" hidden="1" customHeight="1" outlineLevel="1">
      <c r="A118" s="234"/>
      <c r="B118" s="235"/>
      <c r="C118" s="234"/>
      <c r="D118" s="232"/>
      <c r="E118" s="139"/>
      <c r="F118" s="139"/>
      <c r="G118" s="139" t="s">
        <v>221</v>
      </c>
      <c r="H118" s="89">
        <v>20</v>
      </c>
      <c r="I118" s="89"/>
      <c r="J118" s="89"/>
      <c r="K118" s="89">
        <v>5</v>
      </c>
      <c r="L118" s="89"/>
      <c r="M118" s="89"/>
      <c r="N118" s="89">
        <v>11.92615</v>
      </c>
      <c r="O118" s="89"/>
      <c r="P118" s="89"/>
    </row>
    <row r="119" spans="1:16" ht="60.75" hidden="1" customHeight="1" outlineLevel="1">
      <c r="A119" s="234"/>
      <c r="B119" s="235"/>
      <c r="C119" s="234"/>
      <c r="D119" s="232"/>
      <c r="E119" s="139"/>
      <c r="F119" s="139"/>
      <c r="G119" s="139" t="s">
        <v>222</v>
      </c>
      <c r="H119" s="89">
        <v>20</v>
      </c>
      <c r="I119" s="89"/>
      <c r="J119" s="89"/>
      <c r="K119" s="89">
        <v>5.36</v>
      </c>
      <c r="L119" s="89"/>
      <c r="M119" s="89"/>
      <c r="N119" s="89">
        <v>25.068099999999998</v>
      </c>
      <c r="O119" s="89"/>
      <c r="P119" s="89"/>
    </row>
    <row r="120" spans="1:16" ht="60.75" hidden="1" customHeight="1" outlineLevel="1">
      <c r="A120" s="234"/>
      <c r="B120" s="235"/>
      <c r="C120" s="234"/>
      <c r="D120" s="232"/>
      <c r="E120" s="139"/>
      <c r="F120" s="139"/>
      <c r="G120" s="139" t="s">
        <v>223</v>
      </c>
      <c r="H120" s="89">
        <v>60</v>
      </c>
      <c r="I120" s="89"/>
      <c r="J120" s="89"/>
      <c r="K120" s="89">
        <v>11.33</v>
      </c>
      <c r="L120" s="89"/>
      <c r="M120" s="89"/>
      <c r="N120" s="89">
        <v>46.00976</v>
      </c>
      <c r="O120" s="89"/>
      <c r="P120" s="89"/>
    </row>
    <row r="121" spans="1:16" ht="45.75" hidden="1" customHeight="1" outlineLevel="1">
      <c r="A121" s="234"/>
      <c r="B121" s="235"/>
      <c r="C121" s="234"/>
      <c r="D121" s="232"/>
      <c r="E121" s="139"/>
      <c r="F121" s="139"/>
      <c r="G121" s="139" t="s">
        <v>224</v>
      </c>
      <c r="H121" s="89">
        <v>90</v>
      </c>
      <c r="I121" s="89"/>
      <c r="J121" s="89"/>
      <c r="K121" s="89">
        <v>8</v>
      </c>
      <c r="L121" s="89"/>
      <c r="M121" s="89"/>
      <c r="N121" s="89">
        <v>70.189479999999989</v>
      </c>
      <c r="O121" s="89"/>
      <c r="P121" s="89"/>
    </row>
    <row r="122" spans="1:16" ht="60.75" hidden="1" customHeight="1" outlineLevel="1">
      <c r="A122" s="234"/>
      <c r="B122" s="235"/>
      <c r="C122" s="234"/>
      <c r="D122" s="232"/>
      <c r="E122" s="139"/>
      <c r="F122" s="139"/>
      <c r="G122" s="139" t="s">
        <v>225</v>
      </c>
      <c r="H122" s="89">
        <v>30</v>
      </c>
      <c r="I122" s="89"/>
      <c r="J122" s="89"/>
      <c r="K122" s="89">
        <v>15</v>
      </c>
      <c r="L122" s="89"/>
      <c r="M122" s="89"/>
      <c r="N122" s="89">
        <v>18.077000000000002</v>
      </c>
      <c r="O122" s="89"/>
      <c r="P122" s="89"/>
    </row>
    <row r="123" spans="1:16" ht="60.75" hidden="1" customHeight="1" outlineLevel="1">
      <c r="A123" s="234"/>
      <c r="B123" s="235"/>
      <c r="C123" s="234"/>
      <c r="D123" s="232"/>
      <c r="E123" s="139"/>
      <c r="F123" s="139"/>
      <c r="G123" s="139" t="s">
        <v>226</v>
      </c>
      <c r="H123" s="89">
        <v>70</v>
      </c>
      <c r="I123" s="89"/>
      <c r="J123" s="89"/>
      <c r="K123" s="89">
        <v>5</v>
      </c>
      <c r="L123" s="89"/>
      <c r="M123" s="89"/>
      <c r="N123" s="89">
        <v>22.388259999999999</v>
      </c>
      <c r="O123" s="89"/>
      <c r="P123" s="89"/>
    </row>
    <row r="124" spans="1:16" ht="60.75" hidden="1" customHeight="1" outlineLevel="1">
      <c r="A124" s="234"/>
      <c r="B124" s="235"/>
      <c r="C124" s="234"/>
      <c r="D124" s="232"/>
      <c r="E124" s="139"/>
      <c r="F124" s="139"/>
      <c r="G124" s="139" t="s">
        <v>227</v>
      </c>
      <c r="H124" s="89">
        <v>60</v>
      </c>
      <c r="I124" s="89"/>
      <c r="J124" s="89"/>
      <c r="K124" s="89">
        <v>8</v>
      </c>
      <c r="L124" s="89"/>
      <c r="M124" s="89"/>
      <c r="N124" s="89">
        <v>22.880860000000002</v>
      </c>
      <c r="O124" s="89"/>
      <c r="P124" s="89"/>
    </row>
    <row r="125" spans="1:16" ht="45.75" hidden="1" customHeight="1" outlineLevel="1">
      <c r="A125" s="234"/>
      <c r="B125" s="235"/>
      <c r="C125" s="234"/>
      <c r="D125" s="232"/>
      <c r="E125" s="139"/>
      <c r="F125" s="139"/>
      <c r="G125" s="139" t="s">
        <v>228</v>
      </c>
      <c r="H125" s="89">
        <v>30</v>
      </c>
      <c r="I125" s="89"/>
      <c r="J125" s="89"/>
      <c r="K125" s="89">
        <v>5</v>
      </c>
      <c r="L125" s="89"/>
      <c r="M125" s="89"/>
      <c r="N125" s="89">
        <v>12.189590000000001</v>
      </c>
      <c r="O125" s="89"/>
      <c r="P125" s="89"/>
    </row>
    <row r="126" spans="1:16" ht="45.75" hidden="1" customHeight="1" outlineLevel="1">
      <c r="A126" s="234"/>
      <c r="B126" s="235"/>
      <c r="C126" s="234"/>
      <c r="D126" s="232"/>
      <c r="E126" s="139"/>
      <c r="F126" s="139"/>
      <c r="G126" s="139" t="s">
        <v>229</v>
      </c>
      <c r="H126" s="89">
        <v>60</v>
      </c>
      <c r="I126" s="89"/>
      <c r="J126" s="89"/>
      <c r="K126" s="89">
        <v>6</v>
      </c>
      <c r="L126" s="89"/>
      <c r="M126" s="89"/>
      <c r="N126" s="89">
        <v>22.821919999999999</v>
      </c>
      <c r="O126" s="89"/>
      <c r="P126" s="89"/>
    </row>
    <row r="127" spans="1:16" ht="60.75" hidden="1" customHeight="1" outlineLevel="1">
      <c r="A127" s="234"/>
      <c r="B127" s="235"/>
      <c r="C127" s="234"/>
      <c r="D127" s="232"/>
      <c r="E127" s="139"/>
      <c r="F127" s="139"/>
      <c r="G127" s="139" t="s">
        <v>230</v>
      </c>
      <c r="H127" s="89">
        <v>120</v>
      </c>
      <c r="I127" s="89"/>
      <c r="J127" s="89"/>
      <c r="K127" s="89">
        <v>5</v>
      </c>
      <c r="L127" s="89"/>
      <c r="M127" s="89"/>
      <c r="N127" s="89">
        <v>21.696200000000001</v>
      </c>
      <c r="O127" s="89"/>
      <c r="P127" s="89"/>
    </row>
    <row r="128" spans="1:16" ht="45.75" hidden="1" customHeight="1" outlineLevel="1">
      <c r="A128" s="234"/>
      <c r="B128" s="235"/>
      <c r="C128" s="234"/>
      <c r="D128" s="232"/>
      <c r="E128" s="139"/>
      <c r="F128" s="139"/>
      <c r="G128" s="139" t="s">
        <v>231</v>
      </c>
      <c r="H128" s="89">
        <v>80</v>
      </c>
      <c r="I128" s="89"/>
      <c r="J128" s="89"/>
      <c r="K128" s="89">
        <v>15</v>
      </c>
      <c r="L128" s="89"/>
      <c r="M128" s="89"/>
      <c r="N128" s="89">
        <v>30.833009999999998</v>
      </c>
      <c r="O128" s="89"/>
      <c r="P128" s="89"/>
    </row>
    <row r="129" spans="1:16" ht="60.75" hidden="1" customHeight="1" outlineLevel="1">
      <c r="A129" s="234"/>
      <c r="B129" s="235"/>
      <c r="C129" s="234"/>
      <c r="D129" s="232"/>
      <c r="E129" s="139"/>
      <c r="F129" s="139"/>
      <c r="G129" s="139" t="s">
        <v>232</v>
      </c>
      <c r="H129" s="89">
        <v>30</v>
      </c>
      <c r="I129" s="89"/>
      <c r="J129" s="89"/>
      <c r="K129" s="89">
        <v>3.84</v>
      </c>
      <c r="L129" s="89"/>
      <c r="M129" s="89"/>
      <c r="N129" s="89">
        <v>43.388469999999998</v>
      </c>
      <c r="O129" s="89"/>
      <c r="P129" s="89"/>
    </row>
    <row r="130" spans="1:16" ht="45.75" hidden="1" customHeight="1" outlineLevel="1">
      <c r="A130" s="234"/>
      <c r="B130" s="235"/>
      <c r="C130" s="234"/>
      <c r="D130" s="232"/>
      <c r="E130" s="139"/>
      <c r="F130" s="139"/>
      <c r="G130" s="139" t="s">
        <v>233</v>
      </c>
      <c r="H130" s="89">
        <v>230</v>
      </c>
      <c r="I130" s="89"/>
      <c r="J130" s="89"/>
      <c r="K130" s="89">
        <v>57.78</v>
      </c>
      <c r="L130" s="89"/>
      <c r="M130" s="89"/>
      <c r="N130" s="89">
        <v>61.63973</v>
      </c>
      <c r="O130" s="89"/>
      <c r="P130" s="89"/>
    </row>
    <row r="131" spans="1:16" ht="45.75" hidden="1" customHeight="1" outlineLevel="1">
      <c r="A131" s="234"/>
      <c r="B131" s="235"/>
      <c r="C131" s="234"/>
      <c r="D131" s="232"/>
      <c r="E131" s="139"/>
      <c r="F131" s="139"/>
      <c r="G131" s="139" t="s">
        <v>234</v>
      </c>
      <c r="H131" s="89">
        <v>220</v>
      </c>
      <c r="I131" s="89"/>
      <c r="J131" s="89"/>
      <c r="K131" s="89">
        <v>35</v>
      </c>
      <c r="L131" s="89"/>
      <c r="M131" s="89"/>
      <c r="N131" s="89">
        <v>23.867339999999999</v>
      </c>
      <c r="O131" s="89"/>
      <c r="P131" s="89"/>
    </row>
    <row r="132" spans="1:16" ht="15.75" hidden="1" customHeight="1" outlineLevel="1">
      <c r="A132" s="234"/>
      <c r="B132" s="235"/>
      <c r="C132" s="234"/>
      <c r="D132" s="232"/>
      <c r="E132" s="139"/>
      <c r="F132" s="139"/>
      <c r="G132" s="163" t="s">
        <v>202</v>
      </c>
      <c r="H132" s="89"/>
      <c r="I132" s="129">
        <v>1850</v>
      </c>
      <c r="J132" s="89"/>
      <c r="K132" s="89"/>
      <c r="L132" s="129">
        <v>221</v>
      </c>
      <c r="M132" s="89"/>
      <c r="N132" s="89"/>
      <c r="O132" s="129">
        <v>1392.76926</v>
      </c>
      <c r="P132" s="89"/>
    </row>
    <row r="133" spans="1:16" ht="45.75" hidden="1" customHeight="1" outlineLevel="1">
      <c r="A133" s="234"/>
      <c r="B133" s="235"/>
      <c r="C133" s="234"/>
      <c r="D133" s="232"/>
      <c r="E133" s="139"/>
      <c r="F133" s="139"/>
      <c r="G133" s="139" t="s">
        <v>235</v>
      </c>
      <c r="H133" s="89"/>
      <c r="I133" s="89">
        <v>60</v>
      </c>
      <c r="J133" s="89"/>
      <c r="K133" s="89"/>
      <c r="L133" s="89">
        <v>5</v>
      </c>
      <c r="M133" s="89"/>
      <c r="N133" s="89"/>
      <c r="O133" s="89">
        <v>72.102869999999996</v>
      </c>
      <c r="P133" s="89"/>
    </row>
    <row r="134" spans="1:16" ht="45.75" hidden="1" customHeight="1" outlineLevel="1">
      <c r="A134" s="234"/>
      <c r="B134" s="235"/>
      <c r="C134" s="234"/>
      <c r="D134" s="232"/>
      <c r="E134" s="139"/>
      <c r="F134" s="139"/>
      <c r="G134" s="139" t="s">
        <v>236</v>
      </c>
      <c r="H134" s="89"/>
      <c r="I134" s="89">
        <v>28</v>
      </c>
      <c r="J134" s="89"/>
      <c r="K134" s="89"/>
      <c r="L134" s="89">
        <v>9</v>
      </c>
      <c r="M134" s="89"/>
      <c r="N134" s="89"/>
      <c r="O134" s="89">
        <v>45.223279999999995</v>
      </c>
      <c r="P134" s="89"/>
    </row>
    <row r="135" spans="1:16" ht="45.75" hidden="1" customHeight="1" outlineLevel="1">
      <c r="A135" s="234"/>
      <c r="B135" s="235"/>
      <c r="C135" s="234"/>
      <c r="D135" s="232"/>
      <c r="E135" s="139"/>
      <c r="F135" s="139"/>
      <c r="G135" s="139" t="s">
        <v>237</v>
      </c>
      <c r="H135" s="89"/>
      <c r="I135" s="89">
        <v>100</v>
      </c>
      <c r="J135" s="89"/>
      <c r="K135" s="89"/>
      <c r="L135" s="89">
        <v>5</v>
      </c>
      <c r="M135" s="89"/>
      <c r="N135" s="89"/>
      <c r="O135" s="89">
        <v>35.310010000000005</v>
      </c>
      <c r="P135" s="89"/>
    </row>
    <row r="136" spans="1:16" ht="45.75" hidden="1" customHeight="1" outlineLevel="1">
      <c r="A136" s="234"/>
      <c r="B136" s="235"/>
      <c r="C136" s="234"/>
      <c r="D136" s="232"/>
      <c r="E136" s="139"/>
      <c r="F136" s="139"/>
      <c r="G136" s="139" t="s">
        <v>238</v>
      </c>
      <c r="H136" s="89"/>
      <c r="I136" s="89">
        <v>20</v>
      </c>
      <c r="J136" s="89"/>
      <c r="K136" s="89"/>
      <c r="L136" s="89">
        <v>5</v>
      </c>
      <c r="M136" s="89"/>
      <c r="N136" s="89"/>
      <c r="O136" s="89">
        <v>10.232059999999999</v>
      </c>
      <c r="P136" s="89"/>
    </row>
    <row r="137" spans="1:16" ht="45.75" hidden="1" customHeight="1" outlineLevel="1">
      <c r="A137" s="234"/>
      <c r="B137" s="235"/>
      <c r="C137" s="234"/>
      <c r="D137" s="232"/>
      <c r="E137" s="139"/>
      <c r="F137" s="139"/>
      <c r="G137" s="139" t="s">
        <v>239</v>
      </c>
      <c r="H137" s="89"/>
      <c r="I137" s="89">
        <v>40</v>
      </c>
      <c r="J137" s="89"/>
      <c r="K137" s="89"/>
      <c r="L137" s="89">
        <v>5</v>
      </c>
      <c r="M137" s="89"/>
      <c r="N137" s="89"/>
      <c r="O137" s="89">
        <v>48.663710000000009</v>
      </c>
      <c r="P137" s="89"/>
    </row>
    <row r="138" spans="1:16" ht="45.75" hidden="1" customHeight="1" outlineLevel="1">
      <c r="A138" s="234"/>
      <c r="B138" s="235"/>
      <c r="C138" s="234"/>
      <c r="D138" s="232"/>
      <c r="E138" s="139"/>
      <c r="F138" s="139"/>
      <c r="G138" s="139" t="s">
        <v>240</v>
      </c>
      <c r="H138" s="89"/>
      <c r="I138" s="89">
        <v>15</v>
      </c>
      <c r="J138" s="89"/>
      <c r="K138" s="89"/>
      <c r="L138" s="89">
        <v>5</v>
      </c>
      <c r="M138" s="89"/>
      <c r="N138" s="89"/>
      <c r="O138" s="89">
        <v>32.153760000000005</v>
      </c>
      <c r="P138" s="89"/>
    </row>
    <row r="139" spans="1:16" ht="45.75" hidden="1" customHeight="1" outlineLevel="1">
      <c r="A139" s="234"/>
      <c r="B139" s="235"/>
      <c r="C139" s="234"/>
      <c r="D139" s="232"/>
      <c r="E139" s="139"/>
      <c r="F139" s="139"/>
      <c r="G139" s="139" t="s">
        <v>241</v>
      </c>
      <c r="H139" s="89"/>
      <c r="I139" s="89">
        <v>100</v>
      </c>
      <c r="J139" s="89"/>
      <c r="K139" s="89"/>
      <c r="L139" s="89">
        <v>5</v>
      </c>
      <c r="M139" s="89"/>
      <c r="N139" s="89"/>
      <c r="O139" s="89">
        <v>129.43599</v>
      </c>
      <c r="P139" s="89"/>
    </row>
    <row r="140" spans="1:16" ht="45.75" hidden="1" customHeight="1" outlineLevel="1">
      <c r="A140" s="234"/>
      <c r="B140" s="235"/>
      <c r="C140" s="234"/>
      <c r="D140" s="232"/>
      <c r="E140" s="139"/>
      <c r="F140" s="139"/>
      <c r="G140" s="139" t="s">
        <v>242</v>
      </c>
      <c r="H140" s="89"/>
      <c r="I140" s="89">
        <v>20</v>
      </c>
      <c r="J140" s="89"/>
      <c r="K140" s="89"/>
      <c r="L140" s="89">
        <v>5</v>
      </c>
      <c r="M140" s="89"/>
      <c r="N140" s="89"/>
      <c r="O140" s="89">
        <v>31.19782</v>
      </c>
      <c r="P140" s="89"/>
    </row>
    <row r="141" spans="1:16" ht="45.75" hidden="1" customHeight="1" outlineLevel="1">
      <c r="A141" s="234"/>
      <c r="B141" s="235"/>
      <c r="C141" s="234"/>
      <c r="D141" s="232"/>
      <c r="E141" s="139"/>
      <c r="F141" s="139"/>
      <c r="G141" s="139" t="s">
        <v>243</v>
      </c>
      <c r="H141" s="89"/>
      <c r="I141" s="89">
        <v>30</v>
      </c>
      <c r="J141" s="89"/>
      <c r="K141" s="89"/>
      <c r="L141" s="89">
        <v>5</v>
      </c>
      <c r="M141" s="89"/>
      <c r="N141" s="89"/>
      <c r="O141" s="89">
        <v>13.32292</v>
      </c>
      <c r="P141" s="89"/>
    </row>
    <row r="142" spans="1:16" ht="45.75" hidden="1" customHeight="1" outlineLevel="1">
      <c r="A142" s="234"/>
      <c r="B142" s="235"/>
      <c r="C142" s="234"/>
      <c r="D142" s="232"/>
      <c r="E142" s="139"/>
      <c r="F142" s="139"/>
      <c r="G142" s="139" t="s">
        <v>244</v>
      </c>
      <c r="H142" s="89"/>
      <c r="I142" s="89">
        <v>120</v>
      </c>
      <c r="J142" s="89"/>
      <c r="K142" s="89"/>
      <c r="L142" s="89">
        <v>5</v>
      </c>
      <c r="M142" s="89"/>
      <c r="N142" s="89"/>
      <c r="O142" s="89">
        <v>6.5974300000000001</v>
      </c>
      <c r="P142" s="89"/>
    </row>
    <row r="143" spans="1:16" ht="45.75" hidden="1" customHeight="1" outlineLevel="1">
      <c r="A143" s="234"/>
      <c r="B143" s="235"/>
      <c r="C143" s="234"/>
      <c r="D143" s="232"/>
      <c r="E143" s="139"/>
      <c r="F143" s="139"/>
      <c r="G143" s="139" t="s">
        <v>245</v>
      </c>
      <c r="H143" s="89"/>
      <c r="I143" s="89">
        <v>55</v>
      </c>
      <c r="J143" s="89"/>
      <c r="K143" s="89"/>
      <c r="L143" s="89">
        <v>5</v>
      </c>
      <c r="M143" s="89"/>
      <c r="N143" s="89"/>
      <c r="O143" s="89">
        <v>36.803129999999996</v>
      </c>
      <c r="P143" s="89"/>
    </row>
    <row r="144" spans="1:16" ht="45.75" hidden="1" customHeight="1" outlineLevel="1">
      <c r="A144" s="234"/>
      <c r="B144" s="235"/>
      <c r="C144" s="234"/>
      <c r="D144" s="232"/>
      <c r="E144" s="139"/>
      <c r="F144" s="139"/>
      <c r="G144" s="139" t="s">
        <v>246</v>
      </c>
      <c r="H144" s="89"/>
      <c r="I144" s="89">
        <v>30</v>
      </c>
      <c r="J144" s="89"/>
      <c r="K144" s="89"/>
      <c r="L144" s="89">
        <v>5</v>
      </c>
      <c r="M144" s="89"/>
      <c r="N144" s="89"/>
      <c r="O144" s="89">
        <v>11.08967</v>
      </c>
      <c r="P144" s="89"/>
    </row>
    <row r="145" spans="1:16" ht="45.75" hidden="1" customHeight="1" outlineLevel="1">
      <c r="A145" s="234"/>
      <c r="B145" s="235"/>
      <c r="C145" s="234"/>
      <c r="D145" s="232"/>
      <c r="E145" s="139"/>
      <c r="F145" s="139"/>
      <c r="G145" s="139" t="s">
        <v>247</v>
      </c>
      <c r="H145" s="89"/>
      <c r="I145" s="89">
        <v>70</v>
      </c>
      <c r="J145" s="89"/>
      <c r="K145" s="89"/>
      <c r="L145" s="89">
        <v>5</v>
      </c>
      <c r="M145" s="89"/>
      <c r="N145" s="89"/>
      <c r="O145" s="89">
        <v>26.19725</v>
      </c>
      <c r="P145" s="89"/>
    </row>
    <row r="146" spans="1:16" ht="45.75" hidden="1" customHeight="1" outlineLevel="1">
      <c r="A146" s="234"/>
      <c r="B146" s="235"/>
      <c r="C146" s="234"/>
      <c r="D146" s="232"/>
      <c r="E146" s="139"/>
      <c r="F146" s="139"/>
      <c r="G146" s="139" t="s">
        <v>248</v>
      </c>
      <c r="H146" s="89"/>
      <c r="I146" s="89">
        <v>10</v>
      </c>
      <c r="J146" s="89"/>
      <c r="K146" s="89"/>
      <c r="L146" s="89">
        <v>5</v>
      </c>
      <c r="M146" s="89"/>
      <c r="N146" s="89"/>
      <c r="O146" s="89">
        <v>11.32733</v>
      </c>
      <c r="P146" s="89"/>
    </row>
    <row r="147" spans="1:16" ht="45.75" hidden="1" customHeight="1" outlineLevel="1">
      <c r="A147" s="234"/>
      <c r="B147" s="235"/>
      <c r="C147" s="234"/>
      <c r="D147" s="232"/>
      <c r="E147" s="139"/>
      <c r="F147" s="139"/>
      <c r="G147" s="139" t="s">
        <v>249</v>
      </c>
      <c r="H147" s="89"/>
      <c r="I147" s="89">
        <v>20</v>
      </c>
      <c r="J147" s="89"/>
      <c r="K147" s="89"/>
      <c r="L147" s="89">
        <v>5</v>
      </c>
      <c r="M147" s="89"/>
      <c r="N147" s="89"/>
      <c r="O147" s="89">
        <v>11.71669</v>
      </c>
      <c r="P147" s="89"/>
    </row>
    <row r="148" spans="1:16" ht="45.75" hidden="1" customHeight="1" outlineLevel="1">
      <c r="A148" s="234"/>
      <c r="B148" s="235"/>
      <c r="C148" s="234"/>
      <c r="D148" s="232"/>
      <c r="E148" s="139"/>
      <c r="F148" s="139"/>
      <c r="G148" s="139" t="s">
        <v>250</v>
      </c>
      <c r="H148" s="89"/>
      <c r="I148" s="89">
        <v>90</v>
      </c>
      <c r="J148" s="89"/>
      <c r="K148" s="89"/>
      <c r="L148" s="89">
        <v>14</v>
      </c>
      <c r="M148" s="89"/>
      <c r="N148" s="89"/>
      <c r="O148" s="89">
        <v>49.452510000000004</v>
      </c>
      <c r="P148" s="89"/>
    </row>
    <row r="149" spans="1:16" ht="45.75" hidden="1" customHeight="1" outlineLevel="1">
      <c r="A149" s="234"/>
      <c r="B149" s="235"/>
      <c r="C149" s="234"/>
      <c r="D149" s="232"/>
      <c r="E149" s="139"/>
      <c r="F149" s="139"/>
      <c r="G149" s="139" t="s">
        <v>251</v>
      </c>
      <c r="H149" s="89"/>
      <c r="I149" s="89">
        <v>270</v>
      </c>
      <c r="J149" s="89"/>
      <c r="K149" s="89"/>
      <c r="L149" s="89">
        <v>15</v>
      </c>
      <c r="M149" s="89"/>
      <c r="N149" s="89"/>
      <c r="O149" s="89">
        <v>181.31333999999998</v>
      </c>
      <c r="P149" s="89"/>
    </row>
    <row r="150" spans="1:16" ht="45.75" hidden="1" customHeight="1" outlineLevel="1">
      <c r="A150" s="234"/>
      <c r="B150" s="235"/>
      <c r="C150" s="234"/>
      <c r="D150" s="232"/>
      <c r="E150" s="139"/>
      <c r="F150" s="139"/>
      <c r="G150" s="139" t="s">
        <v>252</v>
      </c>
      <c r="H150" s="89"/>
      <c r="I150" s="89">
        <v>300</v>
      </c>
      <c r="J150" s="89"/>
      <c r="K150" s="89"/>
      <c r="L150" s="89">
        <v>7</v>
      </c>
      <c r="M150" s="89"/>
      <c r="N150" s="89"/>
      <c r="O150" s="89">
        <v>196.96917000000002</v>
      </c>
      <c r="P150" s="89"/>
    </row>
    <row r="151" spans="1:16" ht="45.75" hidden="1" customHeight="1" outlineLevel="1">
      <c r="A151" s="234"/>
      <c r="B151" s="235"/>
      <c r="C151" s="234"/>
      <c r="D151" s="232"/>
      <c r="E151" s="139"/>
      <c r="F151" s="139"/>
      <c r="G151" s="139" t="s">
        <v>253</v>
      </c>
      <c r="H151" s="89"/>
      <c r="I151" s="89">
        <v>52</v>
      </c>
      <c r="J151" s="89"/>
      <c r="K151" s="89"/>
      <c r="L151" s="89">
        <v>14.52</v>
      </c>
      <c r="M151" s="89"/>
      <c r="N151" s="89"/>
      <c r="O151" s="89">
        <v>26.060029999999998</v>
      </c>
      <c r="P151" s="89"/>
    </row>
    <row r="152" spans="1:16" ht="45.75" hidden="1" customHeight="1" outlineLevel="1">
      <c r="A152" s="234"/>
      <c r="B152" s="235"/>
      <c r="C152" s="234"/>
      <c r="D152" s="232"/>
      <c r="E152" s="139"/>
      <c r="F152" s="139"/>
      <c r="G152" s="139" t="s">
        <v>254</v>
      </c>
      <c r="H152" s="89"/>
      <c r="I152" s="89">
        <v>25</v>
      </c>
      <c r="J152" s="89"/>
      <c r="K152" s="89"/>
      <c r="L152" s="89">
        <v>1.5</v>
      </c>
      <c r="M152" s="89"/>
      <c r="N152" s="89"/>
      <c r="O152" s="89">
        <v>13.385879999999998</v>
      </c>
      <c r="P152" s="89"/>
    </row>
    <row r="153" spans="1:16" ht="45.75" hidden="1" customHeight="1" outlineLevel="1">
      <c r="A153" s="234"/>
      <c r="B153" s="235"/>
      <c r="C153" s="234"/>
      <c r="D153" s="232"/>
      <c r="E153" s="139"/>
      <c r="F153" s="139"/>
      <c r="G153" s="139" t="s">
        <v>255</v>
      </c>
      <c r="H153" s="89"/>
      <c r="I153" s="89">
        <v>25</v>
      </c>
      <c r="J153" s="89"/>
      <c r="K153" s="89"/>
      <c r="L153" s="89">
        <v>3</v>
      </c>
      <c r="M153" s="89"/>
      <c r="N153" s="89"/>
      <c r="O153" s="89">
        <v>12.82959</v>
      </c>
      <c r="P153" s="89"/>
    </row>
    <row r="154" spans="1:16" ht="45.75" hidden="1" customHeight="1" outlineLevel="1">
      <c r="A154" s="234"/>
      <c r="B154" s="235"/>
      <c r="C154" s="234"/>
      <c r="D154" s="232"/>
      <c r="E154" s="139"/>
      <c r="F154" s="139"/>
      <c r="G154" s="139" t="s">
        <v>256</v>
      </c>
      <c r="H154" s="89"/>
      <c r="I154" s="89">
        <v>250</v>
      </c>
      <c r="J154" s="89"/>
      <c r="K154" s="89"/>
      <c r="L154" s="89">
        <v>59.98</v>
      </c>
      <c r="M154" s="89"/>
      <c r="N154" s="89"/>
      <c r="O154" s="89">
        <v>208.40666000000002</v>
      </c>
      <c r="P154" s="89"/>
    </row>
    <row r="155" spans="1:16" ht="45.75" hidden="1" customHeight="1" outlineLevel="1">
      <c r="A155" s="234"/>
      <c r="B155" s="235"/>
      <c r="C155" s="234"/>
      <c r="D155" s="232"/>
      <c r="E155" s="139"/>
      <c r="F155" s="139"/>
      <c r="G155" s="139" t="s">
        <v>257</v>
      </c>
      <c r="H155" s="89"/>
      <c r="I155" s="89">
        <v>120</v>
      </c>
      <c r="J155" s="89"/>
      <c r="K155" s="89"/>
      <c r="L155" s="89">
        <v>27</v>
      </c>
      <c r="M155" s="89"/>
      <c r="N155" s="89"/>
      <c r="O155" s="89">
        <v>182.97816</v>
      </c>
      <c r="P155" s="89"/>
    </row>
    <row r="156" spans="1:16" ht="15.75" hidden="1" customHeight="1" outlineLevel="1">
      <c r="A156" s="234"/>
      <c r="B156" s="235"/>
      <c r="C156" s="234"/>
      <c r="D156" s="232"/>
      <c r="E156" s="139"/>
      <c r="F156" s="139"/>
      <c r="G156" s="163" t="s">
        <v>201</v>
      </c>
      <c r="H156" s="89"/>
      <c r="I156" s="89"/>
      <c r="J156" s="129">
        <v>3664</v>
      </c>
      <c r="K156" s="89"/>
      <c r="L156" s="89"/>
      <c r="M156" s="129">
        <v>302.29999999999995</v>
      </c>
      <c r="N156" s="89"/>
      <c r="O156" s="89"/>
      <c r="P156" s="129">
        <v>4519.2935499999994</v>
      </c>
    </row>
    <row r="157" spans="1:16" ht="60.75" hidden="1" customHeight="1" outlineLevel="1">
      <c r="A157" s="234"/>
      <c r="B157" s="235"/>
      <c r="C157" s="234"/>
      <c r="D157" s="232"/>
      <c r="E157" s="139"/>
      <c r="F157" s="139"/>
      <c r="G157" s="139" t="s">
        <v>258</v>
      </c>
      <c r="H157" s="89"/>
      <c r="I157" s="89"/>
      <c r="J157" s="89">
        <v>350</v>
      </c>
      <c r="K157" s="89"/>
      <c r="L157" s="89"/>
      <c r="M157" s="89">
        <v>8</v>
      </c>
      <c r="N157" s="89"/>
      <c r="O157" s="89"/>
      <c r="P157" s="89">
        <v>147.21914999999998</v>
      </c>
    </row>
    <row r="158" spans="1:16" ht="45.75" hidden="1" customHeight="1" outlineLevel="1">
      <c r="A158" s="234"/>
      <c r="B158" s="235"/>
      <c r="C158" s="234"/>
      <c r="D158" s="232"/>
      <c r="E158" s="139"/>
      <c r="F158" s="139"/>
      <c r="G158" s="139" t="s">
        <v>259</v>
      </c>
      <c r="H158" s="89"/>
      <c r="I158" s="89"/>
      <c r="J158" s="89">
        <v>30</v>
      </c>
      <c r="K158" s="89"/>
      <c r="L158" s="89"/>
      <c r="M158" s="89">
        <v>5</v>
      </c>
      <c r="N158" s="89"/>
      <c r="O158" s="89"/>
      <c r="P158" s="89">
        <v>93.493660000000006</v>
      </c>
    </row>
    <row r="159" spans="1:16" ht="45.75" hidden="1" customHeight="1" outlineLevel="1">
      <c r="A159" s="234"/>
      <c r="B159" s="235"/>
      <c r="C159" s="234"/>
      <c r="D159" s="232"/>
      <c r="E159" s="139"/>
      <c r="F159" s="139"/>
      <c r="G159" s="139" t="s">
        <v>263</v>
      </c>
      <c r="H159" s="89"/>
      <c r="I159" s="89"/>
      <c r="J159" s="89">
        <v>30</v>
      </c>
      <c r="K159" s="89"/>
      <c r="L159" s="89"/>
      <c r="M159" s="89">
        <v>5</v>
      </c>
      <c r="N159" s="89"/>
      <c r="O159" s="89"/>
      <c r="P159" s="89">
        <v>94.365350000000007</v>
      </c>
    </row>
    <row r="160" spans="1:16" ht="45.75" hidden="1" customHeight="1" outlineLevel="1">
      <c r="A160" s="234"/>
      <c r="B160" s="235"/>
      <c r="C160" s="234"/>
      <c r="D160" s="232"/>
      <c r="E160" s="139"/>
      <c r="F160" s="139"/>
      <c r="G160" s="139" t="s">
        <v>260</v>
      </c>
      <c r="H160" s="89"/>
      <c r="I160" s="89"/>
      <c r="J160" s="89">
        <v>216</v>
      </c>
      <c r="K160" s="89"/>
      <c r="L160" s="89"/>
      <c r="M160" s="89">
        <v>5</v>
      </c>
      <c r="N160" s="89"/>
      <c r="O160" s="89"/>
      <c r="P160" s="89">
        <v>263.40719999999999</v>
      </c>
    </row>
    <row r="161" spans="1:16" ht="45.75" hidden="1" customHeight="1" outlineLevel="1">
      <c r="A161" s="234"/>
      <c r="B161" s="235"/>
      <c r="C161" s="234"/>
      <c r="D161" s="232"/>
      <c r="E161" s="139"/>
      <c r="F161" s="139"/>
      <c r="G161" s="139" t="s">
        <v>261</v>
      </c>
      <c r="H161" s="89"/>
      <c r="I161" s="89"/>
      <c r="J161" s="89">
        <v>20</v>
      </c>
      <c r="K161" s="89"/>
      <c r="L161" s="89"/>
      <c r="M161" s="89">
        <v>5</v>
      </c>
      <c r="N161" s="89"/>
      <c r="O161" s="89"/>
      <c r="P161" s="89">
        <v>91.781309999999991</v>
      </c>
    </row>
    <row r="162" spans="1:16" ht="45.75" hidden="1" customHeight="1" outlineLevel="1">
      <c r="A162" s="234"/>
      <c r="B162" s="235"/>
      <c r="C162" s="234"/>
      <c r="D162" s="232"/>
      <c r="E162" s="139"/>
      <c r="F162" s="139"/>
      <c r="G162" s="139" t="s">
        <v>262</v>
      </c>
      <c r="H162" s="89"/>
      <c r="I162" s="89"/>
      <c r="J162" s="89">
        <v>20</v>
      </c>
      <c r="K162" s="89"/>
      <c r="L162" s="89"/>
      <c r="M162" s="89">
        <v>5</v>
      </c>
      <c r="N162" s="89"/>
      <c r="O162" s="89"/>
      <c r="P162" s="89">
        <v>94.373380000000012</v>
      </c>
    </row>
    <row r="163" spans="1:16" ht="45.75" hidden="1" customHeight="1" outlineLevel="1">
      <c r="A163" s="234"/>
      <c r="B163" s="235"/>
      <c r="C163" s="234"/>
      <c r="D163" s="232"/>
      <c r="E163" s="139"/>
      <c r="F163" s="139"/>
      <c r="G163" s="139" t="s">
        <v>264</v>
      </c>
      <c r="H163" s="89"/>
      <c r="I163" s="89"/>
      <c r="J163" s="89">
        <v>38</v>
      </c>
      <c r="K163" s="89"/>
      <c r="L163" s="89"/>
      <c r="M163" s="89">
        <v>1.2</v>
      </c>
      <c r="N163" s="89"/>
      <c r="O163" s="89"/>
      <c r="P163" s="89">
        <v>140.10210000000001</v>
      </c>
    </row>
    <row r="164" spans="1:16" ht="45.75" hidden="1" customHeight="1" outlineLevel="1">
      <c r="A164" s="234"/>
      <c r="B164" s="235"/>
      <c r="C164" s="234"/>
      <c r="D164" s="232"/>
      <c r="E164" s="139"/>
      <c r="F164" s="139"/>
      <c r="G164" s="139" t="s">
        <v>265</v>
      </c>
      <c r="H164" s="89"/>
      <c r="I164" s="89"/>
      <c r="J164" s="89">
        <v>26</v>
      </c>
      <c r="K164" s="89"/>
      <c r="L164" s="89"/>
      <c r="M164" s="89">
        <v>7</v>
      </c>
      <c r="N164" s="89"/>
      <c r="O164" s="89"/>
      <c r="P164" s="89">
        <v>94.845399999999998</v>
      </c>
    </row>
    <row r="165" spans="1:16" ht="45.75" hidden="1" customHeight="1" outlineLevel="1">
      <c r="A165" s="234"/>
      <c r="B165" s="235"/>
      <c r="C165" s="234"/>
      <c r="D165" s="232"/>
      <c r="E165" s="139"/>
      <c r="F165" s="139"/>
      <c r="G165" s="139" t="s">
        <v>266</v>
      </c>
      <c r="H165" s="89"/>
      <c r="I165" s="89"/>
      <c r="J165" s="89">
        <v>22</v>
      </c>
      <c r="K165" s="89"/>
      <c r="L165" s="89"/>
      <c r="M165" s="89">
        <v>7</v>
      </c>
      <c r="N165" s="89"/>
      <c r="O165" s="89"/>
      <c r="P165" s="89">
        <v>93.31389999999999</v>
      </c>
    </row>
    <row r="166" spans="1:16" ht="45.75" hidden="1" customHeight="1" outlineLevel="1">
      <c r="A166" s="234"/>
      <c r="B166" s="235"/>
      <c r="C166" s="234"/>
      <c r="D166" s="232"/>
      <c r="E166" s="139"/>
      <c r="F166" s="139"/>
      <c r="G166" s="139" t="s">
        <v>267</v>
      </c>
      <c r="H166" s="89"/>
      <c r="I166" s="89"/>
      <c r="J166" s="89">
        <v>25</v>
      </c>
      <c r="K166" s="89"/>
      <c r="L166" s="89"/>
      <c r="M166" s="89">
        <v>7</v>
      </c>
      <c r="N166" s="89"/>
      <c r="O166" s="89"/>
      <c r="P166" s="89">
        <v>93.507070000000013</v>
      </c>
    </row>
    <row r="167" spans="1:16" ht="45.75" hidden="1" customHeight="1" outlineLevel="1">
      <c r="A167" s="234"/>
      <c r="B167" s="235"/>
      <c r="C167" s="234"/>
      <c r="D167" s="232"/>
      <c r="E167" s="139"/>
      <c r="F167" s="139"/>
      <c r="G167" s="139" t="s">
        <v>268</v>
      </c>
      <c r="H167" s="89"/>
      <c r="I167" s="89"/>
      <c r="J167" s="89">
        <v>26</v>
      </c>
      <c r="K167" s="89"/>
      <c r="L167" s="89"/>
      <c r="M167" s="89">
        <v>5</v>
      </c>
      <c r="N167" s="89"/>
      <c r="O167" s="89"/>
      <c r="P167" s="89">
        <v>13.1389</v>
      </c>
    </row>
    <row r="168" spans="1:16" ht="45.75" hidden="1" customHeight="1" outlineLevel="1">
      <c r="A168" s="234"/>
      <c r="B168" s="235"/>
      <c r="C168" s="234"/>
      <c r="D168" s="232"/>
      <c r="E168" s="139"/>
      <c r="F168" s="139"/>
      <c r="G168" s="139" t="s">
        <v>269</v>
      </c>
      <c r="H168" s="89"/>
      <c r="I168" s="89"/>
      <c r="J168" s="89">
        <v>170</v>
      </c>
      <c r="K168" s="89"/>
      <c r="L168" s="89"/>
      <c r="M168" s="89">
        <v>5</v>
      </c>
      <c r="N168" s="89"/>
      <c r="O168" s="89"/>
      <c r="P168" s="89">
        <v>288.74903999999998</v>
      </c>
    </row>
    <row r="169" spans="1:16" ht="45.75" hidden="1" customHeight="1" outlineLevel="1">
      <c r="A169" s="234"/>
      <c r="B169" s="235"/>
      <c r="C169" s="234"/>
      <c r="D169" s="232"/>
      <c r="E169" s="139"/>
      <c r="F169" s="139"/>
      <c r="G169" s="139" t="s">
        <v>270</v>
      </c>
      <c r="H169" s="89"/>
      <c r="I169" s="89"/>
      <c r="J169" s="89">
        <v>135</v>
      </c>
      <c r="K169" s="89"/>
      <c r="L169" s="89"/>
      <c r="M169" s="89">
        <v>5</v>
      </c>
      <c r="N169" s="89"/>
      <c r="O169" s="89"/>
      <c r="P169" s="89">
        <v>211.29004999999998</v>
      </c>
    </row>
    <row r="170" spans="1:16" ht="45.75" hidden="1" customHeight="1" outlineLevel="1">
      <c r="A170" s="234"/>
      <c r="B170" s="235"/>
      <c r="C170" s="234"/>
      <c r="D170" s="232"/>
      <c r="E170" s="139"/>
      <c r="F170" s="139"/>
      <c r="G170" s="139" t="s">
        <v>271</v>
      </c>
      <c r="H170" s="89"/>
      <c r="I170" s="89"/>
      <c r="J170" s="89">
        <v>304</v>
      </c>
      <c r="K170" s="89"/>
      <c r="L170" s="89"/>
      <c r="M170" s="89">
        <v>12</v>
      </c>
      <c r="N170" s="89"/>
      <c r="O170" s="89"/>
      <c r="P170" s="89">
        <v>545.26877000000002</v>
      </c>
    </row>
    <row r="171" spans="1:16" ht="45.75" hidden="1" customHeight="1" outlineLevel="1">
      <c r="A171" s="234"/>
      <c r="B171" s="235"/>
      <c r="C171" s="234"/>
      <c r="D171" s="232"/>
      <c r="E171" s="139"/>
      <c r="F171" s="139"/>
      <c r="G171" s="139" t="s">
        <v>272</v>
      </c>
      <c r="H171" s="89"/>
      <c r="I171" s="89"/>
      <c r="J171" s="89">
        <v>80</v>
      </c>
      <c r="K171" s="89"/>
      <c r="L171" s="89"/>
      <c r="M171" s="89">
        <v>15</v>
      </c>
      <c r="N171" s="89"/>
      <c r="O171" s="89"/>
      <c r="P171" s="89">
        <v>107.99633</v>
      </c>
    </row>
    <row r="172" spans="1:16" ht="45.75" hidden="1" customHeight="1" outlineLevel="1">
      <c r="A172" s="234"/>
      <c r="B172" s="235"/>
      <c r="C172" s="234"/>
      <c r="D172" s="232"/>
      <c r="E172" s="139"/>
      <c r="F172" s="139"/>
      <c r="G172" s="139" t="s">
        <v>273</v>
      </c>
      <c r="H172" s="89"/>
      <c r="I172" s="89"/>
      <c r="J172" s="89">
        <v>130</v>
      </c>
      <c r="K172" s="89"/>
      <c r="L172" s="89"/>
      <c r="M172" s="89">
        <v>14</v>
      </c>
      <c r="N172" s="89"/>
      <c r="O172" s="89"/>
      <c r="P172" s="89">
        <v>134.92680999999999</v>
      </c>
    </row>
    <row r="173" spans="1:16" ht="45.75" hidden="1" customHeight="1" outlineLevel="1">
      <c r="A173" s="234"/>
      <c r="B173" s="235"/>
      <c r="C173" s="234"/>
      <c r="D173" s="232"/>
      <c r="E173" s="139"/>
      <c r="F173" s="139"/>
      <c r="G173" s="139" t="s">
        <v>274</v>
      </c>
      <c r="H173" s="89"/>
      <c r="I173" s="89"/>
      <c r="J173" s="89">
        <v>100</v>
      </c>
      <c r="K173" s="89"/>
      <c r="L173" s="89"/>
      <c r="M173" s="89">
        <v>3</v>
      </c>
      <c r="N173" s="89"/>
      <c r="O173" s="89"/>
      <c r="P173" s="89">
        <v>147.90343999999999</v>
      </c>
    </row>
    <row r="174" spans="1:16" ht="45.75" hidden="1" customHeight="1" outlineLevel="1">
      <c r="A174" s="234"/>
      <c r="B174" s="235"/>
      <c r="C174" s="234"/>
      <c r="D174" s="232"/>
      <c r="E174" s="139"/>
      <c r="F174" s="139"/>
      <c r="G174" s="139" t="s">
        <v>275</v>
      </c>
      <c r="H174" s="89"/>
      <c r="I174" s="89"/>
      <c r="J174" s="89">
        <v>115</v>
      </c>
      <c r="K174" s="89"/>
      <c r="L174" s="89"/>
      <c r="M174" s="89">
        <v>10</v>
      </c>
      <c r="N174" s="89"/>
      <c r="O174" s="89"/>
      <c r="P174" s="89">
        <v>145.20471000000001</v>
      </c>
    </row>
    <row r="175" spans="1:16" ht="45.75" hidden="1" customHeight="1" outlineLevel="1">
      <c r="A175" s="234"/>
      <c r="B175" s="235"/>
      <c r="C175" s="234"/>
      <c r="D175" s="232"/>
      <c r="E175" s="139"/>
      <c r="F175" s="139"/>
      <c r="G175" s="139" t="s">
        <v>276</v>
      </c>
      <c r="H175" s="89"/>
      <c r="I175" s="89"/>
      <c r="J175" s="89">
        <v>150</v>
      </c>
      <c r="K175" s="89"/>
      <c r="L175" s="89"/>
      <c r="M175" s="89">
        <v>15</v>
      </c>
      <c r="N175" s="89"/>
      <c r="O175" s="89"/>
      <c r="P175" s="89">
        <v>153.23642999999998</v>
      </c>
    </row>
    <row r="176" spans="1:16" ht="45.75" hidden="1" customHeight="1" outlineLevel="1">
      <c r="A176" s="234"/>
      <c r="B176" s="235"/>
      <c r="C176" s="234"/>
      <c r="D176" s="232"/>
      <c r="E176" s="139"/>
      <c r="F176" s="139"/>
      <c r="G176" s="139" t="s">
        <v>277</v>
      </c>
      <c r="H176" s="89"/>
      <c r="I176" s="89"/>
      <c r="J176" s="89">
        <v>60</v>
      </c>
      <c r="K176" s="89"/>
      <c r="L176" s="89"/>
      <c r="M176" s="89">
        <v>15</v>
      </c>
      <c r="N176" s="89"/>
      <c r="O176" s="89"/>
      <c r="P176" s="89">
        <v>110.42782000000001</v>
      </c>
    </row>
    <row r="177" spans="1:16" ht="60.75" hidden="1" customHeight="1" outlineLevel="1">
      <c r="A177" s="234"/>
      <c r="B177" s="235"/>
      <c r="C177" s="234"/>
      <c r="D177" s="232"/>
      <c r="E177" s="139"/>
      <c r="F177" s="139"/>
      <c r="G177" s="139" t="s">
        <v>278</v>
      </c>
      <c r="H177" s="89"/>
      <c r="I177" s="89"/>
      <c r="J177" s="89">
        <v>38</v>
      </c>
      <c r="K177" s="89"/>
      <c r="L177" s="89"/>
      <c r="M177" s="89">
        <v>5</v>
      </c>
      <c r="N177" s="89"/>
      <c r="O177" s="89"/>
      <c r="P177" s="89">
        <v>86.301649999999995</v>
      </c>
    </row>
    <row r="178" spans="1:16" ht="45.75" hidden="1" customHeight="1" outlineLevel="1">
      <c r="A178" s="234"/>
      <c r="B178" s="235"/>
      <c r="C178" s="234"/>
      <c r="D178" s="232"/>
      <c r="E178" s="139"/>
      <c r="F178" s="139"/>
      <c r="G178" s="139" t="s">
        <v>279</v>
      </c>
      <c r="H178" s="89"/>
      <c r="I178" s="89"/>
      <c r="J178" s="89">
        <v>30</v>
      </c>
      <c r="K178" s="89"/>
      <c r="L178" s="89"/>
      <c r="M178" s="89">
        <v>5</v>
      </c>
      <c r="N178" s="89"/>
      <c r="O178" s="89"/>
      <c r="P178" s="89">
        <v>83.40334</v>
      </c>
    </row>
    <row r="179" spans="1:16" ht="60.75" hidden="1" customHeight="1" outlineLevel="1">
      <c r="A179" s="234"/>
      <c r="B179" s="235"/>
      <c r="C179" s="234"/>
      <c r="D179" s="232"/>
      <c r="E179" s="139"/>
      <c r="F179" s="139"/>
      <c r="G179" s="139" t="s">
        <v>280</v>
      </c>
      <c r="H179" s="89"/>
      <c r="I179" s="89"/>
      <c r="J179" s="89">
        <v>67</v>
      </c>
      <c r="K179" s="89"/>
      <c r="L179" s="89"/>
      <c r="M179" s="89">
        <v>8.6</v>
      </c>
      <c r="N179" s="89"/>
      <c r="O179" s="89"/>
      <c r="P179" s="89">
        <v>71.788979999999995</v>
      </c>
    </row>
    <row r="180" spans="1:16" ht="45.75" hidden="1" customHeight="1" outlineLevel="1">
      <c r="A180" s="234"/>
      <c r="B180" s="235"/>
      <c r="C180" s="234"/>
      <c r="D180" s="232"/>
      <c r="E180" s="139"/>
      <c r="F180" s="139"/>
      <c r="G180" s="139" t="s">
        <v>281</v>
      </c>
      <c r="H180" s="89"/>
      <c r="I180" s="89"/>
      <c r="J180" s="89">
        <v>30</v>
      </c>
      <c r="K180" s="89"/>
      <c r="L180" s="89"/>
      <c r="M180" s="89">
        <v>5</v>
      </c>
      <c r="N180" s="89"/>
      <c r="O180" s="89"/>
      <c r="P180" s="89">
        <v>78.804630000000003</v>
      </c>
    </row>
    <row r="181" spans="1:16" ht="45.75" hidden="1" customHeight="1" outlineLevel="1">
      <c r="A181" s="234"/>
      <c r="B181" s="235"/>
      <c r="C181" s="234"/>
      <c r="D181" s="232"/>
      <c r="E181" s="139"/>
      <c r="F181" s="139"/>
      <c r="G181" s="139" t="s">
        <v>282</v>
      </c>
      <c r="H181" s="89"/>
      <c r="I181" s="89"/>
      <c r="J181" s="89">
        <v>370</v>
      </c>
      <c r="K181" s="89"/>
      <c r="L181" s="89"/>
      <c r="M181" s="89">
        <v>5</v>
      </c>
      <c r="N181" s="89"/>
      <c r="O181" s="89"/>
      <c r="P181" s="89">
        <v>203.79079999999999</v>
      </c>
    </row>
    <row r="182" spans="1:16" ht="60.75" hidden="1" customHeight="1" outlineLevel="1">
      <c r="A182" s="234"/>
      <c r="B182" s="235"/>
      <c r="C182" s="234"/>
      <c r="D182" s="232"/>
      <c r="E182" s="139"/>
      <c r="F182" s="139"/>
      <c r="G182" s="139" t="s">
        <v>283</v>
      </c>
      <c r="H182" s="89"/>
      <c r="I182" s="89"/>
      <c r="J182" s="89">
        <v>200</v>
      </c>
      <c r="K182" s="89"/>
      <c r="L182" s="89"/>
      <c r="M182" s="89">
        <v>14.5</v>
      </c>
      <c r="N182" s="89"/>
      <c r="O182" s="89"/>
      <c r="P182" s="89">
        <v>91.283320000000003</v>
      </c>
    </row>
    <row r="183" spans="1:16" ht="45.75" hidden="1" customHeight="1" outlineLevel="1">
      <c r="A183" s="234"/>
      <c r="B183" s="235"/>
      <c r="C183" s="234"/>
      <c r="D183" s="232"/>
      <c r="E183" s="139"/>
      <c r="F183" s="139"/>
      <c r="G183" s="139" t="s">
        <v>284</v>
      </c>
      <c r="H183" s="89"/>
      <c r="I183" s="89"/>
      <c r="J183" s="89">
        <v>150</v>
      </c>
      <c r="K183" s="89"/>
      <c r="L183" s="89"/>
      <c r="M183" s="89">
        <v>10</v>
      </c>
      <c r="N183" s="89"/>
      <c r="O183" s="89"/>
      <c r="P183" s="89">
        <v>162.36002999999999</v>
      </c>
    </row>
    <row r="184" spans="1:16" ht="60.75" hidden="1" customHeight="1" outlineLevel="1">
      <c r="A184" s="234"/>
      <c r="B184" s="235"/>
      <c r="C184" s="234"/>
      <c r="D184" s="232"/>
      <c r="E184" s="139"/>
      <c r="F184" s="139"/>
      <c r="G184" s="139" t="s">
        <v>285</v>
      </c>
      <c r="H184" s="89"/>
      <c r="I184" s="89"/>
      <c r="J184" s="89">
        <v>340</v>
      </c>
      <c r="K184" s="89"/>
      <c r="L184" s="89"/>
      <c r="M184" s="89">
        <v>3</v>
      </c>
      <c r="N184" s="89"/>
      <c r="O184" s="89"/>
      <c r="P184" s="89">
        <v>207.97582</v>
      </c>
    </row>
    <row r="185" spans="1:16" ht="60.75" hidden="1" customHeight="1" outlineLevel="1">
      <c r="A185" s="234"/>
      <c r="B185" s="235"/>
      <c r="C185" s="234"/>
      <c r="D185" s="232"/>
      <c r="E185" s="139"/>
      <c r="F185" s="139"/>
      <c r="G185" s="139" t="s">
        <v>140</v>
      </c>
      <c r="H185" s="89"/>
      <c r="I185" s="89"/>
      <c r="J185" s="89">
        <v>40</v>
      </c>
      <c r="K185" s="89"/>
      <c r="L185" s="89"/>
      <c r="M185" s="89">
        <v>20</v>
      </c>
      <c r="N185" s="89"/>
      <c r="O185" s="89"/>
      <c r="P185" s="89">
        <v>108.94825999999999</v>
      </c>
    </row>
    <row r="186" spans="1:16" ht="45.75" hidden="1" customHeight="1" outlineLevel="1">
      <c r="A186" s="234"/>
      <c r="B186" s="235"/>
      <c r="C186" s="234"/>
      <c r="D186" s="232"/>
      <c r="E186" s="139"/>
      <c r="F186" s="139"/>
      <c r="G186" s="139" t="s">
        <v>286</v>
      </c>
      <c r="H186" s="89"/>
      <c r="I186" s="89"/>
      <c r="J186" s="89">
        <v>352</v>
      </c>
      <c r="K186" s="89"/>
      <c r="L186" s="89"/>
      <c r="M186" s="89">
        <v>72</v>
      </c>
      <c r="N186" s="89"/>
      <c r="O186" s="89"/>
      <c r="P186" s="89">
        <v>360.08590000000004</v>
      </c>
    </row>
    <row r="187" spans="1:16" collapsed="1">
      <c r="A187" s="234"/>
      <c r="B187" s="235"/>
      <c r="C187" s="234"/>
      <c r="D187" s="232"/>
      <c r="E187" s="139" t="s">
        <v>69</v>
      </c>
      <c r="F187" s="139"/>
      <c r="G187" s="139"/>
      <c r="H187" s="174">
        <v>3452</v>
      </c>
      <c r="I187" s="174">
        <v>780</v>
      </c>
      <c r="J187" s="174">
        <v>100</v>
      </c>
      <c r="K187" s="174">
        <v>1488</v>
      </c>
      <c r="L187" s="174">
        <v>16.55</v>
      </c>
      <c r="M187" s="174">
        <v>15.96</v>
      </c>
      <c r="N187" s="174">
        <v>2983.8598400000001</v>
      </c>
      <c r="O187" s="174">
        <v>504.04991000000001</v>
      </c>
      <c r="P187" s="174">
        <v>99.809679999999986</v>
      </c>
    </row>
    <row r="188" spans="1:16" ht="15.75" hidden="1" customHeight="1" outlineLevel="1">
      <c r="A188" s="234"/>
      <c r="B188" s="235"/>
      <c r="C188" s="234"/>
      <c r="D188" s="232"/>
      <c r="E188" s="139"/>
      <c r="F188" s="139"/>
      <c r="G188" s="163" t="s">
        <v>153</v>
      </c>
      <c r="H188" s="129">
        <v>3452</v>
      </c>
      <c r="I188" s="89"/>
      <c r="J188" s="89"/>
      <c r="K188" s="129">
        <v>1488</v>
      </c>
      <c r="L188" s="89"/>
      <c r="M188" s="89"/>
      <c r="N188" s="89"/>
      <c r="O188" s="89"/>
      <c r="P188" s="89"/>
    </row>
    <row r="189" spans="1:16" ht="75.75" hidden="1" customHeight="1" outlineLevel="1">
      <c r="A189" s="234"/>
      <c r="B189" s="235"/>
      <c r="C189" s="234"/>
      <c r="D189" s="232"/>
      <c r="E189" s="139"/>
      <c r="F189" s="139"/>
      <c r="G189" s="139" t="s">
        <v>143</v>
      </c>
      <c r="H189" s="89">
        <v>2807</v>
      </c>
      <c r="I189" s="89"/>
      <c r="J189" s="89"/>
      <c r="K189" s="319">
        <v>1488</v>
      </c>
      <c r="L189" s="89"/>
      <c r="M189" s="89"/>
      <c r="N189" s="89">
        <v>2720.4739399999999</v>
      </c>
      <c r="O189" s="89"/>
      <c r="P189" s="89"/>
    </row>
    <row r="190" spans="1:16" ht="75.75" hidden="1" customHeight="1" outlineLevel="1">
      <c r="A190" s="234"/>
      <c r="B190" s="235"/>
      <c r="C190" s="234"/>
      <c r="D190" s="232"/>
      <c r="E190" s="139"/>
      <c r="F190" s="139"/>
      <c r="G190" s="139" t="s">
        <v>144</v>
      </c>
      <c r="H190" s="89">
        <v>645</v>
      </c>
      <c r="I190" s="89"/>
      <c r="J190" s="89"/>
      <c r="K190" s="319"/>
      <c r="L190" s="89"/>
      <c r="M190" s="89"/>
      <c r="N190" s="89">
        <v>263.38590000000005</v>
      </c>
      <c r="O190" s="89"/>
      <c r="P190" s="89"/>
    </row>
    <row r="191" spans="1:16" ht="15.75" hidden="1" customHeight="1" outlineLevel="1">
      <c r="A191" s="234"/>
      <c r="B191" s="235"/>
      <c r="C191" s="234"/>
      <c r="D191" s="232"/>
      <c r="E191" s="139"/>
      <c r="F191" s="139"/>
      <c r="G191" s="163" t="s">
        <v>152</v>
      </c>
      <c r="H191" s="89"/>
      <c r="I191" s="129">
        <v>780</v>
      </c>
      <c r="J191" s="89"/>
      <c r="K191" s="89"/>
      <c r="L191" s="129">
        <v>16.55</v>
      </c>
      <c r="M191" s="89"/>
      <c r="N191" s="89"/>
      <c r="O191" s="129">
        <v>504.04990999999995</v>
      </c>
      <c r="P191" s="89"/>
    </row>
    <row r="192" spans="1:16" ht="45.75" hidden="1" customHeight="1" outlineLevel="1">
      <c r="A192" s="234"/>
      <c r="B192" s="235"/>
      <c r="C192" s="234"/>
      <c r="D192" s="232"/>
      <c r="E192" s="139"/>
      <c r="F192" s="139"/>
      <c r="G192" s="139" t="s">
        <v>287</v>
      </c>
      <c r="H192" s="89"/>
      <c r="I192" s="89">
        <v>330</v>
      </c>
      <c r="J192" s="89"/>
      <c r="K192" s="89"/>
      <c r="L192" s="89">
        <v>5</v>
      </c>
      <c r="M192" s="89"/>
      <c r="N192" s="89"/>
      <c r="O192" s="89">
        <v>208.32629</v>
      </c>
      <c r="P192" s="89"/>
    </row>
    <row r="193" spans="1:16" ht="45.75" hidden="1" customHeight="1" outlineLevel="1">
      <c r="A193" s="234"/>
      <c r="B193" s="235"/>
      <c r="C193" s="234"/>
      <c r="D193" s="232"/>
      <c r="E193" s="139"/>
      <c r="F193" s="139"/>
      <c r="G193" s="139" t="s">
        <v>288</v>
      </c>
      <c r="H193" s="89"/>
      <c r="I193" s="89">
        <v>450</v>
      </c>
      <c r="J193" s="89"/>
      <c r="K193" s="89"/>
      <c r="L193" s="89">
        <v>11.55</v>
      </c>
      <c r="M193" s="89"/>
      <c r="N193" s="89"/>
      <c r="O193" s="89">
        <v>295.72361999999998</v>
      </c>
      <c r="P193" s="89"/>
    </row>
    <row r="194" spans="1:16" ht="15.75" hidden="1" customHeight="1" outlineLevel="1">
      <c r="A194" s="234"/>
      <c r="B194" s="235"/>
      <c r="C194" s="234"/>
      <c r="D194" s="232"/>
      <c r="E194" s="139"/>
      <c r="F194" s="139"/>
      <c r="G194" s="163" t="s">
        <v>201</v>
      </c>
      <c r="H194" s="89"/>
      <c r="I194" s="89"/>
      <c r="J194" s="129">
        <v>100</v>
      </c>
      <c r="K194" s="89"/>
      <c r="L194" s="89"/>
      <c r="M194" s="129">
        <v>15.96</v>
      </c>
      <c r="N194" s="89"/>
      <c r="O194" s="89"/>
      <c r="P194" s="129">
        <v>99.809679999999986</v>
      </c>
    </row>
    <row r="195" spans="1:16" ht="60.75" hidden="1" customHeight="1" outlineLevel="1">
      <c r="A195" s="234"/>
      <c r="B195" s="235"/>
      <c r="C195" s="234"/>
      <c r="D195" s="232"/>
      <c r="E195" s="139"/>
      <c r="F195" s="139"/>
      <c r="G195" s="139" t="s">
        <v>289</v>
      </c>
      <c r="H195" s="89"/>
      <c r="I195" s="89"/>
      <c r="J195" s="89">
        <v>100</v>
      </c>
      <c r="K195" s="89"/>
      <c r="L195" s="89"/>
      <c r="M195" s="89">
        <v>15.96</v>
      </c>
      <c r="N195" s="89"/>
      <c r="O195" s="89"/>
      <c r="P195" s="89">
        <v>99.809679999999986</v>
      </c>
    </row>
    <row r="196" spans="1:16" ht="15" hidden="1" customHeight="1" collapsed="1">
      <c r="A196" s="234"/>
      <c r="B196" s="235"/>
      <c r="C196" s="234"/>
      <c r="D196" s="232"/>
      <c r="E196" s="139" t="s">
        <v>70</v>
      </c>
      <c r="F196" s="139"/>
      <c r="G196" s="139"/>
      <c r="H196" s="58"/>
      <c r="I196" s="58"/>
      <c r="J196" s="89"/>
      <c r="K196" s="89"/>
      <c r="L196" s="89"/>
      <c r="M196" s="89"/>
      <c r="N196" s="89"/>
      <c r="O196" s="89"/>
      <c r="P196" s="89"/>
    </row>
    <row r="197" spans="1:16" ht="15" hidden="1" customHeight="1">
      <c r="A197" s="234"/>
      <c r="B197" s="235"/>
      <c r="C197" s="234"/>
      <c r="D197" s="232"/>
      <c r="E197" s="139" t="s">
        <v>71</v>
      </c>
      <c r="F197" s="139"/>
      <c r="G197" s="139"/>
      <c r="H197" s="58"/>
      <c r="I197" s="58"/>
      <c r="J197" s="89"/>
      <c r="K197" s="89"/>
      <c r="L197" s="89"/>
      <c r="M197" s="89"/>
      <c r="N197" s="89"/>
      <c r="O197" s="89"/>
      <c r="P197" s="89"/>
    </row>
    <row r="198" spans="1:16" ht="15" hidden="1" customHeight="1">
      <c r="A198" s="234"/>
      <c r="B198" s="235"/>
      <c r="C198" s="234"/>
      <c r="D198" s="232"/>
      <c r="E198" s="140" t="s">
        <v>72</v>
      </c>
      <c r="F198" s="140"/>
      <c r="G198" s="140"/>
      <c r="H198" s="58"/>
      <c r="I198" s="58"/>
      <c r="J198" s="89"/>
      <c r="K198" s="89"/>
      <c r="L198" s="89"/>
      <c r="M198" s="89"/>
      <c r="N198" s="89"/>
      <c r="O198" s="89"/>
      <c r="P198" s="89"/>
    </row>
    <row r="199" spans="1:16" ht="15.75" hidden="1" customHeight="1">
      <c r="A199" s="234"/>
      <c r="B199" s="235"/>
      <c r="C199" s="234"/>
      <c r="D199" s="232"/>
      <c r="E199" s="140" t="s">
        <v>73</v>
      </c>
      <c r="F199" s="140"/>
      <c r="G199" s="140"/>
      <c r="H199" s="58"/>
      <c r="I199" s="89"/>
      <c r="J199" s="89"/>
      <c r="K199" s="89"/>
      <c r="L199" s="89"/>
      <c r="M199" s="89"/>
      <c r="N199" s="89"/>
      <c r="O199" s="89"/>
      <c r="P199" s="89"/>
    </row>
    <row r="200" spans="1:16">
      <c r="A200" s="234"/>
      <c r="B200" s="235"/>
      <c r="C200" s="234" t="s">
        <v>21</v>
      </c>
      <c r="D200" s="232" t="s">
        <v>19</v>
      </c>
      <c r="E200" s="139" t="s">
        <v>68</v>
      </c>
      <c r="F200" s="139"/>
      <c r="G200" s="139"/>
      <c r="H200" s="174">
        <v>0</v>
      </c>
      <c r="I200" s="174">
        <v>80</v>
      </c>
      <c r="J200" s="174">
        <v>80</v>
      </c>
      <c r="K200" s="174">
        <v>0</v>
      </c>
      <c r="L200" s="174">
        <v>4.3</v>
      </c>
      <c r="M200" s="174">
        <v>8.7200000000000006</v>
      </c>
      <c r="N200" s="174">
        <v>0</v>
      </c>
      <c r="O200" s="174">
        <v>57.053809999999999</v>
      </c>
      <c r="P200" s="174">
        <v>116.67902000000001</v>
      </c>
    </row>
    <row r="201" spans="1:16" hidden="1" outlineLevel="1">
      <c r="A201" s="234"/>
      <c r="B201" s="235"/>
      <c r="C201" s="234"/>
      <c r="D201" s="232"/>
      <c r="E201" s="139"/>
      <c r="F201" s="139"/>
      <c r="G201" s="163" t="s">
        <v>152</v>
      </c>
      <c r="H201" s="89"/>
      <c r="I201" s="129">
        <v>80</v>
      </c>
      <c r="J201" s="89"/>
      <c r="K201" s="89"/>
      <c r="L201" s="129">
        <v>4.3</v>
      </c>
      <c r="M201" s="89"/>
      <c r="N201" s="89"/>
      <c r="O201" s="129">
        <v>57.053809999999999</v>
      </c>
      <c r="P201" s="165"/>
    </row>
    <row r="202" spans="1:16" ht="30" hidden="1" outlineLevel="1">
      <c r="A202" s="234"/>
      <c r="B202" s="235"/>
      <c r="C202" s="234"/>
      <c r="D202" s="232"/>
      <c r="E202" s="139"/>
      <c r="F202" s="139"/>
      <c r="G202" s="139" t="s">
        <v>290</v>
      </c>
      <c r="H202" s="89"/>
      <c r="I202" s="89">
        <v>80</v>
      </c>
      <c r="J202" s="89"/>
      <c r="K202" s="89"/>
      <c r="L202" s="89">
        <v>4.3</v>
      </c>
      <c r="M202" s="89"/>
      <c r="N202" s="89"/>
      <c r="O202" s="89">
        <v>57.053809999999999</v>
      </c>
      <c r="P202" s="165"/>
    </row>
    <row r="203" spans="1:16" hidden="1" outlineLevel="1">
      <c r="A203" s="234"/>
      <c r="B203" s="235"/>
      <c r="C203" s="234"/>
      <c r="D203" s="232"/>
      <c r="E203" s="139"/>
      <c r="F203" s="139"/>
      <c r="G203" s="163" t="s">
        <v>201</v>
      </c>
      <c r="H203" s="89"/>
      <c r="I203" s="89"/>
      <c r="J203" s="129">
        <v>80</v>
      </c>
      <c r="K203" s="89"/>
      <c r="L203" s="89"/>
      <c r="M203" s="129">
        <v>8.7200000000000006</v>
      </c>
      <c r="N203" s="89"/>
      <c r="O203" s="89"/>
      <c r="P203" s="129">
        <v>116.67902000000001</v>
      </c>
    </row>
    <row r="204" spans="1:16" ht="30" hidden="1" outlineLevel="1">
      <c r="A204" s="234"/>
      <c r="B204" s="235"/>
      <c r="C204" s="234"/>
      <c r="D204" s="232"/>
      <c r="E204" s="139"/>
      <c r="F204" s="139"/>
      <c r="G204" s="139" t="s">
        <v>291</v>
      </c>
      <c r="H204" s="89"/>
      <c r="I204" s="89"/>
      <c r="J204" s="89">
        <v>80</v>
      </c>
      <c r="K204" s="89"/>
      <c r="L204" s="89"/>
      <c r="M204" s="89">
        <v>8.7200000000000006</v>
      </c>
      <c r="N204" s="89"/>
      <c r="O204" s="89"/>
      <c r="P204" s="89">
        <v>116.67902000000001</v>
      </c>
    </row>
    <row r="205" spans="1:16" hidden="1" outlineLevel="1">
      <c r="A205" s="234"/>
      <c r="B205" s="235"/>
      <c r="C205" s="234"/>
      <c r="D205" s="232"/>
      <c r="E205" s="139"/>
      <c r="F205" s="139"/>
      <c r="G205" s="139"/>
      <c r="H205" s="89"/>
      <c r="I205" s="89"/>
      <c r="J205" s="89"/>
      <c r="K205" s="89"/>
      <c r="L205" s="89"/>
      <c r="M205" s="89"/>
      <c r="N205" s="89"/>
      <c r="O205" s="89"/>
      <c r="P205" s="165"/>
    </row>
    <row r="206" spans="1:16" hidden="1" outlineLevel="1">
      <c r="A206" s="234"/>
      <c r="B206" s="235"/>
      <c r="C206" s="234"/>
      <c r="D206" s="232"/>
      <c r="E206" s="139"/>
      <c r="F206" s="139"/>
      <c r="G206" s="139"/>
      <c r="H206" s="89"/>
      <c r="I206" s="89"/>
      <c r="J206" s="89"/>
      <c r="K206" s="89"/>
      <c r="L206" s="89"/>
      <c r="M206" s="89"/>
      <c r="N206" s="89"/>
      <c r="O206" s="89"/>
      <c r="P206" s="165"/>
    </row>
    <row r="207" spans="1:16" hidden="1" outlineLevel="1">
      <c r="A207" s="234"/>
      <c r="B207" s="235"/>
      <c r="C207" s="234"/>
      <c r="D207" s="232"/>
      <c r="E207" s="139"/>
      <c r="F207" s="139"/>
      <c r="G207" s="139"/>
      <c r="H207" s="89"/>
      <c r="I207" s="89"/>
      <c r="J207" s="89"/>
      <c r="K207" s="89"/>
      <c r="L207" s="89"/>
      <c r="M207" s="89"/>
      <c r="N207" s="89"/>
      <c r="O207" s="89"/>
      <c r="P207" s="165"/>
    </row>
    <row r="208" spans="1:16" hidden="1" outlineLevel="1">
      <c r="A208" s="234"/>
      <c r="B208" s="235"/>
      <c r="C208" s="234"/>
      <c r="D208" s="232"/>
      <c r="E208" s="139"/>
      <c r="F208" s="139"/>
      <c r="G208" s="139"/>
      <c r="H208" s="89"/>
      <c r="I208" s="89"/>
      <c r="J208" s="89"/>
      <c r="K208" s="89"/>
      <c r="L208" s="89"/>
      <c r="M208" s="89"/>
      <c r="N208" s="89"/>
      <c r="O208" s="89"/>
      <c r="P208" s="165"/>
    </row>
    <row r="209" spans="1:16" ht="15" hidden="1" customHeight="1" outlineLevel="1">
      <c r="A209" s="234"/>
      <c r="B209" s="235"/>
      <c r="C209" s="234"/>
      <c r="D209" s="232"/>
      <c r="E209" s="139" t="s">
        <v>69</v>
      </c>
      <c r="F209" s="139"/>
      <c r="G209" s="139"/>
      <c r="H209" s="58"/>
      <c r="I209" s="58"/>
      <c r="J209" s="89"/>
      <c r="K209" s="89"/>
      <c r="L209" s="89"/>
      <c r="M209" s="89"/>
      <c r="N209" s="89"/>
      <c r="O209" s="89"/>
      <c r="P209" s="89"/>
    </row>
    <row r="210" spans="1:16" ht="15" hidden="1" customHeight="1" outlineLevel="1">
      <c r="A210" s="234"/>
      <c r="B210" s="235"/>
      <c r="C210" s="234"/>
      <c r="D210" s="232"/>
      <c r="E210" s="139" t="s">
        <v>70</v>
      </c>
      <c r="F210" s="139"/>
      <c r="G210" s="139"/>
      <c r="H210" s="58"/>
      <c r="I210" s="58"/>
      <c r="J210" s="58"/>
      <c r="K210" s="89"/>
      <c r="L210" s="89"/>
      <c r="M210" s="89"/>
      <c r="N210" s="89"/>
      <c r="O210" s="89"/>
      <c r="P210" s="89"/>
    </row>
    <row r="211" spans="1:16" ht="15" hidden="1" customHeight="1" outlineLevel="1">
      <c r="A211" s="234"/>
      <c r="B211" s="235"/>
      <c r="C211" s="234"/>
      <c r="D211" s="232"/>
      <c r="E211" s="139" t="s">
        <v>71</v>
      </c>
      <c r="F211" s="139"/>
      <c r="G211" s="139"/>
      <c r="H211" s="58"/>
      <c r="I211" s="58"/>
      <c r="J211" s="58"/>
      <c r="K211" s="89"/>
      <c r="L211" s="89"/>
      <c r="M211" s="89"/>
      <c r="N211" s="89"/>
      <c r="O211" s="89"/>
      <c r="P211" s="89"/>
    </row>
    <row r="212" spans="1:16" ht="15" hidden="1" customHeight="1" outlineLevel="1">
      <c r="A212" s="234"/>
      <c r="B212" s="235"/>
      <c r="C212" s="234"/>
      <c r="D212" s="232"/>
      <c r="E212" s="140" t="s">
        <v>72</v>
      </c>
      <c r="F212" s="140"/>
      <c r="G212" s="140"/>
      <c r="H212" s="58"/>
      <c r="I212" s="58"/>
      <c r="J212" s="58"/>
      <c r="K212" s="89"/>
      <c r="L212" s="89"/>
      <c r="M212" s="89"/>
      <c r="N212" s="89"/>
      <c r="O212" s="89"/>
      <c r="P212" s="89"/>
    </row>
    <row r="213" spans="1:16" ht="15.75" hidden="1" customHeight="1" outlineLevel="1">
      <c r="A213" s="234"/>
      <c r="B213" s="235"/>
      <c r="C213" s="234"/>
      <c r="D213" s="232"/>
      <c r="E213" s="140" t="s">
        <v>73</v>
      </c>
      <c r="F213" s="140"/>
      <c r="G213" s="140"/>
      <c r="H213" s="58"/>
      <c r="I213" s="58"/>
      <c r="J213" s="58"/>
      <c r="K213" s="89"/>
      <c r="L213" s="89"/>
      <c r="M213" s="89"/>
      <c r="N213" s="89"/>
      <c r="O213" s="89"/>
      <c r="P213" s="89"/>
    </row>
    <row r="214" spans="1:16" ht="15" hidden="1" customHeight="1" outlineLevel="1">
      <c r="A214" s="234"/>
      <c r="B214" s="235"/>
      <c r="C214" s="234"/>
      <c r="D214" s="232" t="s">
        <v>16</v>
      </c>
      <c r="E214" s="139" t="s">
        <v>68</v>
      </c>
      <c r="F214" s="139"/>
      <c r="G214" s="139"/>
      <c r="H214" s="58"/>
      <c r="I214" s="58"/>
      <c r="J214" s="58"/>
      <c r="K214" s="89"/>
      <c r="L214" s="89"/>
      <c r="M214" s="89"/>
      <c r="N214" s="89"/>
      <c r="O214" s="89"/>
      <c r="P214" s="89"/>
    </row>
    <row r="215" spans="1:16" ht="15" hidden="1" customHeight="1" outlineLevel="1">
      <c r="A215" s="234"/>
      <c r="B215" s="235"/>
      <c r="C215" s="234"/>
      <c r="D215" s="232"/>
      <c r="E215" s="139" t="s">
        <v>69</v>
      </c>
      <c r="F215" s="139"/>
      <c r="G215" s="139"/>
      <c r="H215" s="89"/>
      <c r="I215" s="89"/>
      <c r="J215" s="89"/>
      <c r="K215" s="89"/>
      <c r="L215" s="89"/>
      <c r="M215" s="89"/>
      <c r="N215" s="89"/>
      <c r="O215" s="89"/>
      <c r="P215" s="89"/>
    </row>
    <row r="216" spans="1:16" ht="15" hidden="1" customHeight="1" outlineLevel="1">
      <c r="A216" s="234"/>
      <c r="B216" s="235"/>
      <c r="C216" s="234"/>
      <c r="D216" s="232"/>
      <c r="E216" s="139" t="s">
        <v>70</v>
      </c>
      <c r="F216" s="139"/>
      <c r="G216" s="139"/>
      <c r="H216" s="89"/>
      <c r="I216" s="89"/>
      <c r="J216" s="89"/>
      <c r="K216" s="89"/>
      <c r="L216" s="89"/>
      <c r="M216" s="89"/>
      <c r="N216" s="89"/>
      <c r="O216" s="89"/>
      <c r="P216" s="89"/>
    </row>
    <row r="217" spans="1:16" ht="15" hidden="1" customHeight="1" outlineLevel="1">
      <c r="A217" s="234"/>
      <c r="B217" s="235"/>
      <c r="C217" s="234"/>
      <c r="D217" s="232"/>
      <c r="E217" s="139" t="s">
        <v>71</v>
      </c>
      <c r="F217" s="139"/>
      <c r="G217" s="139"/>
      <c r="H217" s="89"/>
      <c r="I217" s="89"/>
      <c r="J217" s="89"/>
      <c r="K217" s="89"/>
      <c r="L217" s="89"/>
      <c r="M217" s="89"/>
      <c r="N217" s="89"/>
      <c r="O217" s="89"/>
      <c r="P217" s="89"/>
    </row>
    <row r="218" spans="1:16" ht="15" hidden="1" customHeight="1" outlineLevel="1">
      <c r="A218" s="234"/>
      <c r="B218" s="235"/>
      <c r="C218" s="234"/>
      <c r="D218" s="232"/>
      <c r="E218" s="140" t="s">
        <v>72</v>
      </c>
      <c r="F218" s="140"/>
      <c r="G218" s="139"/>
      <c r="H218" s="89"/>
      <c r="I218" s="89"/>
      <c r="J218" s="89"/>
      <c r="K218" s="89"/>
      <c r="L218" s="89"/>
      <c r="M218" s="89"/>
      <c r="N218" s="89"/>
      <c r="O218" s="89"/>
      <c r="P218" s="89"/>
    </row>
    <row r="219" spans="1:16" ht="15.75" hidden="1" customHeight="1" outlineLevel="1">
      <c r="A219" s="236"/>
      <c r="B219" s="237"/>
      <c r="C219" s="236"/>
      <c r="D219" s="238"/>
      <c r="E219" s="140" t="s">
        <v>73</v>
      </c>
      <c r="F219" s="140"/>
      <c r="G219" s="139"/>
      <c r="H219" s="89"/>
      <c r="I219" s="89"/>
      <c r="J219" s="89"/>
      <c r="K219" s="89"/>
      <c r="L219" s="89"/>
      <c r="M219" s="89"/>
      <c r="N219" s="89"/>
      <c r="O219" s="89"/>
      <c r="P219" s="89"/>
    </row>
    <row r="220" spans="1:16" collapsed="1">
      <c r="A220" s="196"/>
      <c r="B220" s="196"/>
      <c r="C220" s="196"/>
      <c r="D220" s="196"/>
      <c r="E220" s="14"/>
      <c r="F220" s="14"/>
      <c r="G220" s="14"/>
      <c r="H220" s="44"/>
      <c r="I220" s="44"/>
      <c r="J220" s="44"/>
      <c r="K220" s="44"/>
      <c r="L220" s="44"/>
      <c r="M220" s="44"/>
      <c r="N220" s="71"/>
      <c r="O220" s="44"/>
      <c r="P220" s="44"/>
    </row>
    <row r="221" spans="1:16">
      <c r="A221" s="13"/>
      <c r="B221" s="13"/>
      <c r="C221" s="13"/>
      <c r="D221" s="13"/>
      <c r="E221" s="14"/>
      <c r="F221" s="14"/>
      <c r="G221" s="14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1:16">
      <c r="A222" s="230"/>
      <c r="B222" s="230"/>
      <c r="C222" s="230"/>
      <c r="D222" s="230"/>
      <c r="E222" s="230"/>
      <c r="F222" s="230"/>
      <c r="G222" s="156"/>
      <c r="H222" s="231" t="s">
        <v>132</v>
      </c>
      <c r="I222" s="231"/>
      <c r="J222" s="231"/>
      <c r="K222" s="231"/>
      <c r="L222" s="231"/>
      <c r="M222" s="231"/>
      <c r="N222" s="231"/>
      <c r="O222" s="231"/>
      <c r="P222" s="231"/>
    </row>
    <row r="223" spans="1:16" ht="43.5" customHeight="1">
      <c r="A223" s="232" t="s">
        <v>59</v>
      </c>
      <c r="B223" s="234" t="s">
        <v>60</v>
      </c>
      <c r="C223" s="232" t="s">
        <v>61</v>
      </c>
      <c r="D223" s="232" t="s">
        <v>62</v>
      </c>
      <c r="E223" s="232" t="s">
        <v>63</v>
      </c>
      <c r="F223" s="229" t="s">
        <v>324</v>
      </c>
      <c r="G223" s="232" t="s">
        <v>142</v>
      </c>
      <c r="H223" s="232" t="s">
        <v>64</v>
      </c>
      <c r="I223" s="232"/>
      <c r="J223" s="232"/>
      <c r="K223" s="232" t="s">
        <v>65</v>
      </c>
      <c r="L223" s="232"/>
      <c r="M223" s="232"/>
      <c r="N223" s="232" t="s">
        <v>66</v>
      </c>
      <c r="O223" s="232"/>
      <c r="P223" s="232"/>
    </row>
    <row r="224" spans="1:16">
      <c r="A224" s="232"/>
      <c r="B224" s="234"/>
      <c r="C224" s="232"/>
      <c r="D224" s="232"/>
      <c r="E224" s="232"/>
      <c r="F224" s="229"/>
      <c r="G224" s="232"/>
      <c r="H224" s="140">
        <f>H9</f>
        <v>2016</v>
      </c>
      <c r="I224" s="140">
        <f>I9</f>
        <v>2017</v>
      </c>
      <c r="J224" s="140">
        <f>J9</f>
        <v>2018</v>
      </c>
      <c r="K224" s="140">
        <f>H224</f>
        <v>2016</v>
      </c>
      <c r="L224" s="140">
        <f>I224</f>
        <v>2017</v>
      </c>
      <c r="M224" s="140">
        <f>J224</f>
        <v>2018</v>
      </c>
      <c r="N224" s="140">
        <f>H224</f>
        <v>2016</v>
      </c>
      <c r="O224" s="140">
        <f>I224</f>
        <v>2017</v>
      </c>
      <c r="P224" s="140">
        <f>J224</f>
        <v>2018</v>
      </c>
    </row>
    <row r="225" spans="1:16">
      <c r="A225" s="141">
        <v>1</v>
      </c>
      <c r="B225" s="235">
        <v>2</v>
      </c>
      <c r="C225" s="235"/>
      <c r="D225" s="235"/>
      <c r="E225" s="235"/>
      <c r="F225" s="141"/>
      <c r="G225" s="140">
        <v>3</v>
      </c>
      <c r="H225" s="232">
        <v>4</v>
      </c>
      <c r="I225" s="232"/>
      <c r="J225" s="232"/>
      <c r="K225" s="232">
        <v>5</v>
      </c>
      <c r="L225" s="232"/>
      <c r="M225" s="232"/>
      <c r="N225" s="232">
        <v>6</v>
      </c>
      <c r="O225" s="232"/>
      <c r="P225" s="232"/>
    </row>
    <row r="226" spans="1:16" hidden="1" outlineLevel="1">
      <c r="A226" s="234" t="s">
        <v>20</v>
      </c>
      <c r="B226" s="235" t="s">
        <v>67</v>
      </c>
      <c r="C226" s="234" t="s">
        <v>18</v>
      </c>
      <c r="D226" s="232" t="s">
        <v>19</v>
      </c>
      <c r="E226" s="139" t="s">
        <v>68</v>
      </c>
      <c r="F226" s="139"/>
      <c r="G226" s="139"/>
      <c r="H226" s="125"/>
      <c r="I226" s="125"/>
      <c r="J226" s="125"/>
      <c r="K226" s="125"/>
      <c r="L226" s="125"/>
      <c r="M226" s="125"/>
      <c r="N226" s="89"/>
      <c r="O226" s="89"/>
      <c r="P226" s="89"/>
    </row>
    <row r="227" spans="1:16" hidden="1" outlineLevel="1">
      <c r="A227" s="234"/>
      <c r="B227" s="235"/>
      <c r="C227" s="234"/>
      <c r="D227" s="232"/>
      <c r="E227" s="139" t="s">
        <v>69</v>
      </c>
      <c r="F227" s="139"/>
      <c r="G227" s="139"/>
      <c r="H227" s="125"/>
      <c r="I227" s="125"/>
      <c r="J227" s="125"/>
      <c r="K227" s="125"/>
      <c r="L227" s="125"/>
      <c r="M227" s="125"/>
      <c r="N227" s="89"/>
      <c r="O227" s="89"/>
      <c r="P227" s="89"/>
    </row>
    <row r="228" spans="1:16" hidden="1" outlineLevel="1">
      <c r="A228" s="234"/>
      <c r="B228" s="235"/>
      <c r="C228" s="234"/>
      <c r="D228" s="232"/>
      <c r="E228" s="139" t="s">
        <v>70</v>
      </c>
      <c r="F228" s="139"/>
      <c r="G228" s="139"/>
      <c r="H228" s="125"/>
      <c r="I228" s="125"/>
      <c r="J228" s="125"/>
      <c r="K228" s="125"/>
      <c r="L228" s="125"/>
      <c r="M228" s="125"/>
      <c r="N228" s="89"/>
      <c r="O228" s="89"/>
      <c r="P228" s="89"/>
    </row>
    <row r="229" spans="1:16" hidden="1" outlineLevel="1">
      <c r="A229" s="234"/>
      <c r="B229" s="235"/>
      <c r="C229" s="234"/>
      <c r="D229" s="232"/>
      <c r="E229" s="139" t="s">
        <v>71</v>
      </c>
      <c r="F229" s="139"/>
      <c r="G229" s="139"/>
      <c r="H229" s="125"/>
      <c r="I229" s="125"/>
      <c r="J229" s="125"/>
      <c r="K229" s="125"/>
      <c r="L229" s="125"/>
      <c r="M229" s="125"/>
      <c r="N229" s="89"/>
      <c r="O229" s="89"/>
      <c r="P229" s="89"/>
    </row>
    <row r="230" spans="1:16" hidden="1" outlineLevel="1">
      <c r="A230" s="234"/>
      <c r="B230" s="235"/>
      <c r="C230" s="234"/>
      <c r="D230" s="232"/>
      <c r="E230" s="140" t="s">
        <v>72</v>
      </c>
      <c r="F230" s="140"/>
      <c r="G230" s="140"/>
      <c r="H230" s="125"/>
      <c r="I230" s="125"/>
      <c r="J230" s="125"/>
      <c r="K230" s="125"/>
      <c r="L230" s="125"/>
      <c r="M230" s="125"/>
      <c r="N230" s="89"/>
      <c r="O230" s="89"/>
      <c r="P230" s="89"/>
    </row>
    <row r="231" spans="1:16" hidden="1" outlineLevel="1">
      <c r="A231" s="234"/>
      <c r="B231" s="235"/>
      <c r="C231" s="234"/>
      <c r="D231" s="232"/>
      <c r="E231" s="140" t="s">
        <v>73</v>
      </c>
      <c r="F231" s="140"/>
      <c r="G231" s="140"/>
      <c r="H231" s="125"/>
      <c r="I231" s="125"/>
      <c r="J231" s="125"/>
      <c r="K231" s="125"/>
      <c r="L231" s="125"/>
      <c r="M231" s="166"/>
      <c r="N231" s="89"/>
      <c r="O231" s="89"/>
      <c r="P231" s="89"/>
    </row>
    <row r="232" spans="1:16" hidden="1" outlineLevel="1">
      <c r="A232" s="234"/>
      <c r="B232" s="235"/>
      <c r="C232" s="234"/>
      <c r="D232" s="232" t="s">
        <v>16</v>
      </c>
      <c r="E232" s="139" t="s">
        <v>68</v>
      </c>
      <c r="F232" s="139"/>
      <c r="G232" s="139"/>
      <c r="H232" s="125"/>
      <c r="I232" s="125"/>
      <c r="J232" s="125"/>
      <c r="K232" s="125"/>
      <c r="L232" s="125"/>
      <c r="M232" s="125"/>
      <c r="N232" s="89"/>
      <c r="O232" s="89"/>
      <c r="P232" s="89"/>
    </row>
    <row r="233" spans="1:16" hidden="1" outlineLevel="1">
      <c r="A233" s="234"/>
      <c r="B233" s="235"/>
      <c r="C233" s="234"/>
      <c r="D233" s="232"/>
      <c r="E233" s="139" t="s">
        <v>69</v>
      </c>
      <c r="F233" s="139"/>
      <c r="G233" s="139"/>
      <c r="H233" s="125"/>
      <c r="I233" s="125"/>
      <c r="J233" s="125"/>
      <c r="K233" s="125"/>
      <c r="L233" s="125"/>
      <c r="M233" s="125"/>
      <c r="N233" s="89"/>
      <c r="O233" s="89"/>
      <c r="P233" s="89"/>
    </row>
    <row r="234" spans="1:16" hidden="1" outlineLevel="1">
      <c r="A234" s="234"/>
      <c r="B234" s="235"/>
      <c r="C234" s="234"/>
      <c r="D234" s="232"/>
      <c r="E234" s="139" t="s">
        <v>70</v>
      </c>
      <c r="F234" s="139"/>
      <c r="G234" s="139"/>
      <c r="H234" s="125"/>
      <c r="I234" s="125"/>
      <c r="J234" s="125"/>
      <c r="K234" s="125"/>
      <c r="L234" s="125"/>
      <c r="M234" s="125"/>
      <c r="N234" s="89"/>
      <c r="O234" s="89"/>
      <c r="P234" s="89"/>
    </row>
    <row r="235" spans="1:16" hidden="1" outlineLevel="1">
      <c r="A235" s="234"/>
      <c r="B235" s="235"/>
      <c r="C235" s="234"/>
      <c r="D235" s="232"/>
      <c r="E235" s="139" t="s">
        <v>71</v>
      </c>
      <c r="F235" s="139"/>
      <c r="G235" s="139"/>
      <c r="H235" s="127"/>
      <c r="I235" s="127"/>
      <c r="J235" s="127"/>
      <c r="K235" s="127"/>
      <c r="L235" s="127"/>
      <c r="M235" s="89"/>
      <c r="N235" s="89"/>
      <c r="O235" s="89"/>
      <c r="P235" s="89"/>
    </row>
    <row r="236" spans="1:16" hidden="1" outlineLevel="1">
      <c r="A236" s="234"/>
      <c r="B236" s="235"/>
      <c r="C236" s="234"/>
      <c r="D236" s="232"/>
      <c r="E236" s="140" t="s">
        <v>72</v>
      </c>
      <c r="F236" s="140"/>
      <c r="G236" s="140"/>
      <c r="H236" s="127"/>
      <c r="I236" s="127"/>
      <c r="J236" s="127"/>
      <c r="K236" s="127"/>
      <c r="L236" s="127"/>
      <c r="M236" s="89"/>
      <c r="N236" s="89"/>
      <c r="O236" s="89"/>
      <c r="P236" s="89"/>
    </row>
    <row r="237" spans="1:16" hidden="1" outlineLevel="1">
      <c r="A237" s="234"/>
      <c r="B237" s="235"/>
      <c r="C237" s="234"/>
      <c r="D237" s="232"/>
      <c r="E237" s="140" t="s">
        <v>73</v>
      </c>
      <c r="F237" s="140"/>
      <c r="G237" s="140"/>
      <c r="H237" s="127"/>
      <c r="I237" s="127"/>
      <c r="J237" s="127"/>
      <c r="K237" s="127"/>
      <c r="L237" s="127"/>
      <c r="M237" s="89"/>
      <c r="N237" s="89"/>
      <c r="O237" s="89"/>
      <c r="P237" s="89"/>
    </row>
    <row r="238" spans="1:16" collapsed="1">
      <c r="A238" s="234"/>
      <c r="B238" s="235"/>
      <c r="C238" s="234" t="s">
        <v>21</v>
      </c>
      <c r="D238" s="232" t="s">
        <v>19</v>
      </c>
      <c r="E238" s="139" t="s">
        <v>68</v>
      </c>
      <c r="F238" s="139"/>
      <c r="G238" s="139"/>
      <c r="H238" s="176">
        <v>0</v>
      </c>
      <c r="I238" s="176">
        <v>110</v>
      </c>
      <c r="J238" s="176">
        <v>161</v>
      </c>
      <c r="K238" s="176">
        <v>0</v>
      </c>
      <c r="L238" s="176">
        <v>15</v>
      </c>
      <c r="M238" s="176">
        <v>274.5</v>
      </c>
      <c r="N238" s="176">
        <v>0</v>
      </c>
      <c r="O238" s="174">
        <v>103.95427000000001</v>
      </c>
      <c r="P238" s="176">
        <v>275.25981000000002</v>
      </c>
    </row>
    <row r="239" spans="1:16" ht="15" hidden="1" customHeight="1" outlineLevel="1">
      <c r="A239" s="234"/>
      <c r="B239" s="235"/>
      <c r="C239" s="234"/>
      <c r="D239" s="232"/>
      <c r="E239" s="139"/>
      <c r="F239" s="139"/>
      <c r="G239" s="163" t="s">
        <v>152</v>
      </c>
      <c r="H239" s="127"/>
      <c r="I239" s="130">
        <v>110</v>
      </c>
      <c r="J239" s="127"/>
      <c r="K239" s="127"/>
      <c r="L239" s="130">
        <v>15</v>
      </c>
      <c r="M239" s="127"/>
      <c r="N239" s="127"/>
      <c r="O239" s="130">
        <v>103.95427000000001</v>
      </c>
      <c r="P239" s="127"/>
    </row>
    <row r="240" spans="1:16" ht="45" hidden="1" customHeight="1" outlineLevel="1">
      <c r="A240" s="234"/>
      <c r="B240" s="235"/>
      <c r="C240" s="234"/>
      <c r="D240" s="232"/>
      <c r="E240" s="139"/>
      <c r="F240" s="139"/>
      <c r="G240" s="139" t="s">
        <v>292</v>
      </c>
      <c r="H240" s="127"/>
      <c r="I240" s="127">
        <v>110</v>
      </c>
      <c r="J240" s="127"/>
      <c r="K240" s="127"/>
      <c r="L240" s="127">
        <v>15</v>
      </c>
      <c r="M240" s="127"/>
      <c r="N240" s="127"/>
      <c r="O240" s="127">
        <v>103.95427000000001</v>
      </c>
      <c r="P240" s="127"/>
    </row>
    <row r="241" spans="1:16" ht="15" hidden="1" customHeight="1" outlineLevel="1">
      <c r="A241" s="234"/>
      <c r="B241" s="235"/>
      <c r="C241" s="234"/>
      <c r="D241" s="232"/>
      <c r="E241" s="139"/>
      <c r="F241" s="139"/>
      <c r="G241" s="163" t="s">
        <v>201</v>
      </c>
      <c r="H241" s="127"/>
      <c r="I241" s="127"/>
      <c r="J241" s="130">
        <v>161</v>
      </c>
      <c r="K241" s="127"/>
      <c r="L241" s="127"/>
      <c r="M241" s="130">
        <v>274.5</v>
      </c>
      <c r="N241" s="127"/>
      <c r="O241" s="89"/>
      <c r="P241" s="130">
        <v>275.25981000000002</v>
      </c>
    </row>
    <row r="242" spans="1:16" ht="60" hidden="1" customHeight="1" outlineLevel="1">
      <c r="A242" s="234"/>
      <c r="B242" s="235"/>
      <c r="C242" s="234"/>
      <c r="D242" s="232"/>
      <c r="E242" s="139"/>
      <c r="F242" s="139"/>
      <c r="G242" s="139" t="s">
        <v>293</v>
      </c>
      <c r="H242" s="127"/>
      <c r="I242" s="127"/>
      <c r="J242" s="127">
        <v>120</v>
      </c>
      <c r="K242" s="127"/>
      <c r="L242" s="127"/>
      <c r="M242" s="127">
        <v>75</v>
      </c>
      <c r="N242" s="127"/>
      <c r="O242" s="89"/>
      <c r="P242" s="127">
        <v>134.65879000000001</v>
      </c>
    </row>
    <row r="243" spans="1:16" ht="45" hidden="1" customHeight="1" outlineLevel="1">
      <c r="A243" s="234"/>
      <c r="B243" s="235"/>
      <c r="C243" s="234"/>
      <c r="D243" s="232"/>
      <c r="E243" s="139"/>
      <c r="F243" s="139"/>
      <c r="G243" s="139" t="s">
        <v>294</v>
      </c>
      <c r="H243" s="127"/>
      <c r="I243" s="127"/>
      <c r="J243" s="127">
        <v>41</v>
      </c>
      <c r="K243" s="127"/>
      <c r="L243" s="127"/>
      <c r="M243" s="127">
        <v>199.5</v>
      </c>
      <c r="N243" s="127"/>
      <c r="O243" s="89"/>
      <c r="P243" s="127">
        <v>140.60101999999998</v>
      </c>
    </row>
    <row r="244" spans="1:16" ht="15.75" hidden="1" customHeight="1" outlineLevel="1">
      <c r="A244" s="234"/>
      <c r="B244" s="235"/>
      <c r="C244" s="234"/>
      <c r="D244" s="232"/>
      <c r="E244" s="139" t="s">
        <v>69</v>
      </c>
      <c r="F244" s="139"/>
      <c r="G244" s="139"/>
      <c r="H244" s="127"/>
      <c r="I244" s="127"/>
      <c r="J244" s="127"/>
      <c r="K244" s="127"/>
      <c r="L244" s="127"/>
      <c r="M244" s="89"/>
      <c r="N244" s="89"/>
      <c r="O244" s="89"/>
      <c r="P244" s="89"/>
    </row>
    <row r="245" spans="1:16" ht="15.75" hidden="1" customHeight="1" outlineLevel="1">
      <c r="A245" s="234"/>
      <c r="B245" s="235"/>
      <c r="C245" s="234"/>
      <c r="D245" s="232"/>
      <c r="E245" s="139" t="s">
        <v>70</v>
      </c>
      <c r="F245" s="139"/>
      <c r="G245" s="139"/>
      <c r="H245" s="127"/>
      <c r="I245" s="127"/>
      <c r="J245" s="127"/>
      <c r="K245" s="127"/>
      <c r="L245" s="127"/>
      <c r="M245" s="89"/>
      <c r="N245" s="89"/>
      <c r="O245" s="89"/>
      <c r="P245" s="89"/>
    </row>
    <row r="246" spans="1:16" ht="15.75" hidden="1" customHeight="1" outlineLevel="1">
      <c r="A246" s="234"/>
      <c r="B246" s="235"/>
      <c r="C246" s="234"/>
      <c r="D246" s="232"/>
      <c r="E246" s="139" t="s">
        <v>71</v>
      </c>
      <c r="F246" s="139"/>
      <c r="G246" s="139"/>
      <c r="H246" s="127"/>
      <c r="I246" s="127"/>
      <c r="J246" s="127"/>
      <c r="K246" s="127"/>
      <c r="L246" s="127"/>
      <c r="M246" s="89"/>
      <c r="N246" s="89"/>
      <c r="O246" s="89"/>
      <c r="P246" s="89"/>
    </row>
    <row r="247" spans="1:16" ht="15.75" hidden="1" customHeight="1" outlineLevel="1">
      <c r="A247" s="234"/>
      <c r="B247" s="235"/>
      <c r="C247" s="234"/>
      <c r="D247" s="232"/>
      <c r="E247" s="140" t="s">
        <v>72</v>
      </c>
      <c r="F247" s="140"/>
      <c r="G247" s="140"/>
      <c r="H247" s="127"/>
      <c r="I247" s="127"/>
      <c r="J247" s="127"/>
      <c r="K247" s="127"/>
      <c r="L247" s="127"/>
      <c r="M247" s="89"/>
      <c r="N247" s="89"/>
      <c r="O247" s="89"/>
      <c r="P247" s="89"/>
    </row>
    <row r="248" spans="1:16" ht="15.75" hidden="1" customHeight="1" outlineLevel="1">
      <c r="A248" s="234"/>
      <c r="B248" s="235"/>
      <c r="C248" s="234"/>
      <c r="D248" s="232"/>
      <c r="E248" s="140" t="s">
        <v>73</v>
      </c>
      <c r="F248" s="140"/>
      <c r="G248" s="140"/>
      <c r="H248" s="89"/>
      <c r="I248" s="89"/>
      <c r="J248" s="89"/>
      <c r="K248" s="89"/>
      <c r="L248" s="89"/>
      <c r="M248" s="89"/>
      <c r="N248" s="89"/>
      <c r="O248" s="89"/>
      <c r="P248" s="89"/>
    </row>
    <row r="249" spans="1:16" ht="15.75" hidden="1" customHeight="1" outlineLevel="1">
      <c r="A249" s="234"/>
      <c r="B249" s="235"/>
      <c r="C249" s="234"/>
      <c r="D249" s="232" t="s">
        <v>16</v>
      </c>
      <c r="E249" s="139" t="s">
        <v>68</v>
      </c>
      <c r="F249" s="139"/>
      <c r="G249" s="139"/>
      <c r="H249" s="89"/>
      <c r="I249" s="89"/>
      <c r="J249" s="89"/>
      <c r="K249" s="89"/>
      <c r="L249" s="89"/>
      <c r="M249" s="89"/>
      <c r="N249" s="89"/>
      <c r="O249" s="89"/>
      <c r="P249" s="89"/>
    </row>
    <row r="250" spans="1:16" ht="15.75" hidden="1" customHeight="1" outlineLevel="1">
      <c r="A250" s="234"/>
      <c r="B250" s="235"/>
      <c r="C250" s="234"/>
      <c r="D250" s="232"/>
      <c r="E250" s="139" t="s">
        <v>69</v>
      </c>
      <c r="F250" s="139"/>
      <c r="G250" s="139"/>
      <c r="H250" s="89"/>
      <c r="I250" s="89"/>
      <c r="J250" s="89"/>
      <c r="K250" s="89"/>
      <c r="L250" s="89"/>
      <c r="M250" s="89"/>
      <c r="N250" s="89"/>
      <c r="O250" s="89"/>
      <c r="P250" s="89"/>
    </row>
    <row r="251" spans="1:16" ht="15.75" hidden="1" customHeight="1" outlineLevel="1">
      <c r="A251" s="234"/>
      <c r="B251" s="235"/>
      <c r="C251" s="234"/>
      <c r="D251" s="232"/>
      <c r="E251" s="139" t="s">
        <v>70</v>
      </c>
      <c r="F251" s="139"/>
      <c r="G251" s="139"/>
      <c r="H251" s="89"/>
      <c r="I251" s="89"/>
      <c r="J251" s="89"/>
      <c r="K251" s="89"/>
      <c r="L251" s="89"/>
      <c r="M251" s="89"/>
      <c r="N251" s="89"/>
      <c r="O251" s="89"/>
      <c r="P251" s="89"/>
    </row>
    <row r="252" spans="1:16" ht="15.75" hidden="1" customHeight="1" outlineLevel="1">
      <c r="A252" s="234"/>
      <c r="B252" s="235"/>
      <c r="C252" s="234"/>
      <c r="D252" s="232"/>
      <c r="E252" s="139" t="s">
        <v>71</v>
      </c>
      <c r="F252" s="139"/>
      <c r="G252" s="139"/>
      <c r="H252" s="89"/>
      <c r="I252" s="89"/>
      <c r="J252" s="89"/>
      <c r="K252" s="89"/>
      <c r="L252" s="89"/>
      <c r="M252" s="89"/>
      <c r="N252" s="89"/>
      <c r="O252" s="89"/>
      <c r="P252" s="89"/>
    </row>
    <row r="253" spans="1:16" ht="15.75" hidden="1" customHeight="1" outlineLevel="1">
      <c r="A253" s="234"/>
      <c r="B253" s="235"/>
      <c r="C253" s="234"/>
      <c r="D253" s="232"/>
      <c r="E253" s="140" t="s">
        <v>72</v>
      </c>
      <c r="F253" s="140"/>
      <c r="G253" s="140"/>
      <c r="H253" s="89"/>
      <c r="I253" s="89"/>
      <c r="J253" s="89"/>
      <c r="K253" s="89"/>
      <c r="L253" s="89"/>
      <c r="M253" s="89"/>
      <c r="N253" s="89"/>
      <c r="O253" s="89"/>
      <c r="P253" s="89"/>
    </row>
    <row r="254" spans="1:16" ht="15.75" hidden="1" customHeight="1" outlineLevel="1">
      <c r="A254" s="234"/>
      <c r="B254" s="235"/>
      <c r="C254" s="234"/>
      <c r="D254" s="232"/>
      <c r="E254" s="140" t="s">
        <v>73</v>
      </c>
      <c r="F254" s="140"/>
      <c r="G254" s="140"/>
      <c r="H254" s="89"/>
      <c r="I254" s="89"/>
      <c r="J254" s="89"/>
      <c r="K254" s="89"/>
      <c r="L254" s="89"/>
      <c r="M254" s="89"/>
      <c r="N254" s="89"/>
      <c r="O254" s="89"/>
      <c r="P254" s="89"/>
    </row>
    <row r="255" spans="1:16" ht="15.75" hidden="1" customHeight="1" outlineLevel="1">
      <c r="A255" s="234" t="s">
        <v>17</v>
      </c>
      <c r="B255" s="235" t="s">
        <v>67</v>
      </c>
      <c r="C255" s="234" t="s">
        <v>18</v>
      </c>
      <c r="D255" s="232" t="s">
        <v>19</v>
      </c>
      <c r="E255" s="139" t="s">
        <v>68</v>
      </c>
      <c r="F255" s="139"/>
      <c r="G255" s="139"/>
      <c r="H255" s="89"/>
      <c r="I255" s="89"/>
      <c r="J255" s="89"/>
      <c r="K255" s="89"/>
      <c r="L255" s="89"/>
      <c r="M255" s="89"/>
      <c r="N255" s="89"/>
      <c r="O255" s="89"/>
      <c r="P255" s="89"/>
    </row>
    <row r="256" spans="1:16" ht="15.75" hidden="1" customHeight="1" outlineLevel="1">
      <c r="A256" s="234"/>
      <c r="B256" s="235"/>
      <c r="C256" s="234"/>
      <c r="D256" s="232"/>
      <c r="E256" s="139" t="s">
        <v>69</v>
      </c>
      <c r="F256" s="139"/>
      <c r="G256" s="139"/>
      <c r="H256" s="89"/>
      <c r="I256" s="89"/>
      <c r="J256" s="89"/>
      <c r="K256" s="89"/>
      <c r="L256" s="89"/>
      <c r="M256" s="89"/>
      <c r="N256" s="89"/>
      <c r="O256" s="89"/>
      <c r="P256" s="89"/>
    </row>
    <row r="257" spans="1:16" ht="15.75" hidden="1" customHeight="1" outlineLevel="1">
      <c r="A257" s="234"/>
      <c r="B257" s="235"/>
      <c r="C257" s="234"/>
      <c r="D257" s="232"/>
      <c r="E257" s="139" t="s">
        <v>70</v>
      </c>
      <c r="F257" s="139"/>
      <c r="G257" s="139"/>
      <c r="H257" s="89"/>
      <c r="I257" s="89"/>
      <c r="J257" s="89"/>
      <c r="K257" s="89"/>
      <c r="L257" s="89"/>
      <c r="M257" s="89"/>
      <c r="N257" s="89"/>
      <c r="O257" s="89"/>
      <c r="P257" s="89"/>
    </row>
    <row r="258" spans="1:16" ht="15.75" hidden="1" customHeight="1" outlineLevel="1">
      <c r="A258" s="234"/>
      <c r="B258" s="235"/>
      <c r="C258" s="234"/>
      <c r="D258" s="232"/>
      <c r="E258" s="139" t="s">
        <v>71</v>
      </c>
      <c r="F258" s="139"/>
      <c r="G258" s="139"/>
      <c r="H258" s="89"/>
      <c r="I258" s="89"/>
      <c r="J258" s="89"/>
      <c r="K258" s="89"/>
      <c r="L258" s="89"/>
      <c r="M258" s="89"/>
      <c r="N258" s="89"/>
      <c r="O258" s="89"/>
      <c r="P258" s="89"/>
    </row>
    <row r="259" spans="1:16" ht="15.75" hidden="1" customHeight="1" outlineLevel="1">
      <c r="A259" s="234"/>
      <c r="B259" s="235"/>
      <c r="C259" s="234"/>
      <c r="D259" s="232"/>
      <c r="E259" s="140" t="s">
        <v>72</v>
      </c>
      <c r="F259" s="140"/>
      <c r="G259" s="140"/>
      <c r="H259" s="89"/>
      <c r="I259" s="89"/>
      <c r="J259" s="89"/>
      <c r="K259" s="89"/>
      <c r="L259" s="89"/>
      <c r="M259" s="89"/>
      <c r="N259" s="89"/>
      <c r="O259" s="89"/>
      <c r="P259" s="89"/>
    </row>
    <row r="260" spans="1:16" ht="15.75" hidden="1" customHeight="1" outlineLevel="1">
      <c r="A260" s="234"/>
      <c r="B260" s="235"/>
      <c r="C260" s="234"/>
      <c r="D260" s="232"/>
      <c r="E260" s="140" t="s">
        <v>73</v>
      </c>
      <c r="F260" s="140"/>
      <c r="G260" s="140"/>
      <c r="H260" s="89"/>
      <c r="I260" s="89"/>
      <c r="J260" s="89"/>
      <c r="K260" s="89"/>
      <c r="L260" s="89"/>
      <c r="M260" s="89"/>
      <c r="N260" s="89"/>
      <c r="O260" s="89"/>
      <c r="P260" s="89"/>
    </row>
    <row r="261" spans="1:16" ht="15.75" customHeight="1" collapsed="1">
      <c r="A261" s="234"/>
      <c r="B261" s="235"/>
      <c r="C261" s="234"/>
      <c r="D261" s="232" t="s">
        <v>16</v>
      </c>
      <c r="E261" s="139" t="s">
        <v>68</v>
      </c>
      <c r="F261" s="139"/>
      <c r="G261" s="139"/>
      <c r="H261" s="174">
        <v>0</v>
      </c>
      <c r="I261" s="174">
        <v>0</v>
      </c>
      <c r="J261" s="174">
        <v>30</v>
      </c>
      <c r="K261" s="174">
        <v>0</v>
      </c>
      <c r="L261" s="174">
        <v>0</v>
      </c>
      <c r="M261" s="174">
        <v>30</v>
      </c>
      <c r="N261" s="174">
        <v>0</v>
      </c>
      <c r="O261" s="174">
        <v>0</v>
      </c>
      <c r="P261" s="174">
        <v>50.481720000000003</v>
      </c>
    </row>
    <row r="262" spans="1:16" ht="15.75" hidden="1" customHeight="1" outlineLevel="1">
      <c r="A262" s="234"/>
      <c r="B262" s="235"/>
      <c r="C262" s="234"/>
      <c r="D262" s="232"/>
      <c r="E262" s="139"/>
      <c r="F262" s="139"/>
      <c r="G262" s="163" t="s">
        <v>201</v>
      </c>
      <c r="H262" s="89"/>
      <c r="I262" s="89"/>
      <c r="J262" s="129">
        <v>30</v>
      </c>
      <c r="K262" s="89"/>
      <c r="L262" s="89"/>
      <c r="M262" s="129">
        <v>30</v>
      </c>
      <c r="N262" s="89"/>
      <c r="O262" s="89"/>
      <c r="P262" s="129">
        <v>50.481720000000003</v>
      </c>
    </row>
    <row r="263" spans="1:16" ht="45.75" hidden="1" customHeight="1" outlineLevel="1">
      <c r="A263" s="234"/>
      <c r="B263" s="235"/>
      <c r="C263" s="234"/>
      <c r="D263" s="232"/>
      <c r="E263" s="139"/>
      <c r="F263" s="139"/>
      <c r="G263" s="139" t="s">
        <v>295</v>
      </c>
      <c r="H263" s="89"/>
      <c r="I263" s="89"/>
      <c r="J263" s="89">
        <v>30</v>
      </c>
      <c r="K263" s="89"/>
      <c r="L263" s="89"/>
      <c r="M263" s="89">
        <v>30</v>
      </c>
      <c r="N263" s="89"/>
      <c r="O263" s="89"/>
      <c r="P263" s="89">
        <v>50.481720000000003</v>
      </c>
    </row>
    <row r="264" spans="1:16" ht="15.75" hidden="1" customHeight="1" collapsed="1">
      <c r="A264" s="234"/>
      <c r="B264" s="235"/>
      <c r="C264" s="234"/>
      <c r="D264" s="232"/>
      <c r="E264" s="139"/>
      <c r="F264" s="139"/>
      <c r="G264" s="139"/>
      <c r="H264" s="89"/>
      <c r="I264" s="89"/>
      <c r="J264" s="89"/>
      <c r="K264" s="89"/>
      <c r="L264" s="89"/>
      <c r="M264" s="89"/>
      <c r="N264" s="89"/>
      <c r="O264" s="89"/>
      <c r="P264" s="89"/>
    </row>
    <row r="265" spans="1:16" ht="15.75" hidden="1" customHeight="1">
      <c r="A265" s="234"/>
      <c r="B265" s="235"/>
      <c r="C265" s="234"/>
      <c r="D265" s="232"/>
      <c r="E265" s="139"/>
      <c r="F265" s="139"/>
      <c r="G265" s="139"/>
      <c r="H265" s="89"/>
      <c r="I265" s="89"/>
      <c r="J265" s="89"/>
      <c r="K265" s="89"/>
      <c r="L265" s="89"/>
      <c r="M265" s="89"/>
      <c r="N265" s="89"/>
      <c r="O265" s="89"/>
      <c r="P265" s="89"/>
    </row>
    <row r="266" spans="1:16" ht="15.75" hidden="1" customHeight="1">
      <c r="A266" s="234"/>
      <c r="B266" s="235"/>
      <c r="C266" s="234"/>
      <c r="D266" s="232"/>
      <c r="E266" s="139"/>
      <c r="F266" s="139"/>
      <c r="G266" s="139"/>
      <c r="H266" s="89"/>
      <c r="I266" s="89"/>
      <c r="J266" s="89"/>
      <c r="K266" s="89"/>
      <c r="L266" s="89"/>
      <c r="M266" s="89"/>
      <c r="N266" s="89"/>
      <c r="O266" s="89"/>
      <c r="P266" s="89"/>
    </row>
    <row r="267" spans="1:16" ht="15.75" hidden="1" customHeight="1">
      <c r="A267" s="234"/>
      <c r="B267" s="235"/>
      <c r="C267" s="234"/>
      <c r="D267" s="232"/>
      <c r="E267" s="139"/>
      <c r="F267" s="139"/>
      <c r="G267" s="139"/>
      <c r="H267" s="89"/>
      <c r="I267" s="89"/>
      <c r="J267" s="89"/>
      <c r="K267" s="89"/>
      <c r="L267" s="89"/>
      <c r="M267" s="89"/>
      <c r="N267" s="89"/>
      <c r="O267" s="89"/>
      <c r="P267" s="89"/>
    </row>
    <row r="268" spans="1:16">
      <c r="A268" s="234"/>
      <c r="B268" s="235"/>
      <c r="C268" s="234"/>
      <c r="D268" s="232"/>
      <c r="E268" s="139" t="s">
        <v>69</v>
      </c>
      <c r="F268" s="139"/>
      <c r="G268" s="139"/>
      <c r="H268" s="174">
        <v>474.00000000000006</v>
      </c>
      <c r="I268" s="174">
        <v>0</v>
      </c>
      <c r="J268" s="174">
        <v>0</v>
      </c>
      <c r="K268" s="174">
        <v>1488</v>
      </c>
      <c r="L268" s="174">
        <v>0</v>
      </c>
      <c r="M268" s="174">
        <v>0</v>
      </c>
      <c r="N268" s="174">
        <v>464.16136</v>
      </c>
      <c r="O268" s="174">
        <v>0</v>
      </c>
      <c r="P268" s="174">
        <v>0</v>
      </c>
    </row>
    <row r="269" spans="1:16" ht="15.75" hidden="1" customHeight="1" outlineLevel="1">
      <c r="A269" s="234"/>
      <c r="B269" s="235"/>
      <c r="C269" s="234"/>
      <c r="D269" s="232"/>
      <c r="E269" s="139"/>
      <c r="F269" s="139"/>
      <c r="G269" s="163" t="s">
        <v>153</v>
      </c>
      <c r="H269" s="129">
        <v>474.00000000000006</v>
      </c>
      <c r="I269" s="129"/>
      <c r="J269" s="129"/>
      <c r="K269" s="129">
        <v>1488</v>
      </c>
      <c r="L269" s="129"/>
      <c r="M269" s="129"/>
      <c r="N269" s="129">
        <v>464.16136</v>
      </c>
      <c r="O269" s="89"/>
      <c r="P269" s="89"/>
    </row>
    <row r="270" spans="1:16" ht="60.75" hidden="1" customHeight="1" outlineLevel="1">
      <c r="A270" s="234"/>
      <c r="B270" s="235"/>
      <c r="C270" s="234"/>
      <c r="D270" s="232"/>
      <c r="E270" s="139"/>
      <c r="F270" s="139"/>
      <c r="G270" s="139" t="s">
        <v>145</v>
      </c>
      <c r="H270" s="89">
        <v>474.00000000000006</v>
      </c>
      <c r="I270" s="89"/>
      <c r="J270" s="89"/>
      <c r="K270" s="89">
        <v>1488</v>
      </c>
      <c r="L270" s="89"/>
      <c r="M270" s="89"/>
      <c r="N270" s="89">
        <v>464.16136</v>
      </c>
      <c r="O270" s="89"/>
      <c r="P270" s="89"/>
    </row>
    <row r="271" spans="1:16" ht="15.75" hidden="1" customHeight="1" outlineLevel="1">
      <c r="A271" s="234"/>
      <c r="B271" s="235"/>
      <c r="C271" s="234"/>
      <c r="D271" s="232"/>
      <c r="E271" s="139" t="s">
        <v>70</v>
      </c>
      <c r="F271" s="139"/>
      <c r="G271" s="139"/>
      <c r="H271" s="89"/>
      <c r="I271" s="89"/>
      <c r="J271" s="89"/>
      <c r="K271" s="89"/>
      <c r="L271" s="89"/>
      <c r="M271" s="89"/>
      <c r="N271" s="89"/>
      <c r="O271" s="89"/>
      <c r="P271" s="89"/>
    </row>
    <row r="272" spans="1:16" ht="15.75" hidden="1" customHeight="1" outlineLevel="1">
      <c r="A272" s="234"/>
      <c r="B272" s="235"/>
      <c r="C272" s="234"/>
      <c r="D272" s="232"/>
      <c r="E272" s="139" t="s">
        <v>71</v>
      </c>
      <c r="F272" s="139"/>
      <c r="G272" s="139"/>
      <c r="H272" s="89"/>
      <c r="I272" s="89"/>
      <c r="J272" s="89"/>
      <c r="K272" s="89"/>
      <c r="L272" s="89"/>
      <c r="M272" s="89"/>
      <c r="N272" s="89"/>
      <c r="O272" s="89"/>
      <c r="P272" s="89"/>
    </row>
    <row r="273" spans="1:16" ht="15.75" hidden="1" customHeight="1" outlineLevel="1">
      <c r="A273" s="234"/>
      <c r="B273" s="235"/>
      <c r="C273" s="234"/>
      <c r="D273" s="232"/>
      <c r="E273" s="140" t="s">
        <v>72</v>
      </c>
      <c r="F273" s="140"/>
      <c r="G273" s="140"/>
      <c r="H273" s="89"/>
      <c r="I273" s="89"/>
      <c r="J273" s="89"/>
      <c r="K273" s="89"/>
      <c r="L273" s="89"/>
      <c r="M273" s="89"/>
      <c r="N273" s="89"/>
      <c r="O273" s="89"/>
      <c r="P273" s="89"/>
    </row>
    <row r="274" spans="1:16" ht="15.75" hidden="1" customHeight="1" outlineLevel="1">
      <c r="A274" s="234"/>
      <c r="B274" s="235"/>
      <c r="C274" s="234"/>
      <c r="D274" s="232"/>
      <c r="E274" s="140" t="s">
        <v>73</v>
      </c>
      <c r="F274" s="140"/>
      <c r="G274" s="140"/>
      <c r="H274" s="89"/>
      <c r="I274" s="89"/>
      <c r="J274" s="89"/>
      <c r="K274" s="89"/>
      <c r="L274" s="89"/>
      <c r="M274" s="89"/>
      <c r="N274" s="89"/>
      <c r="O274" s="89"/>
      <c r="P274" s="89"/>
    </row>
    <row r="275" spans="1:16" collapsed="1">
      <c r="A275" s="234"/>
      <c r="B275" s="235"/>
      <c r="C275" s="234" t="s">
        <v>21</v>
      </c>
      <c r="D275" s="232" t="s">
        <v>19</v>
      </c>
      <c r="E275" s="139" t="s">
        <v>68</v>
      </c>
      <c r="F275" s="139"/>
      <c r="G275" s="139"/>
      <c r="H275" s="174">
        <v>1797</v>
      </c>
      <c r="I275" s="174">
        <v>16537.999999999996</v>
      </c>
      <c r="J275" s="174">
        <v>16115.000000000002</v>
      </c>
      <c r="K275" s="174">
        <v>40</v>
      </c>
      <c r="L275" s="174">
        <v>142.19999999999999</v>
      </c>
      <c r="M275" s="174">
        <v>87.65</v>
      </c>
      <c r="N275" s="174">
        <v>1346.92227</v>
      </c>
      <c r="O275" s="174">
        <v>10114.419629999999</v>
      </c>
      <c r="P275" s="174">
        <v>7779.5487700000012</v>
      </c>
    </row>
    <row r="276" spans="1:16" ht="15.75" hidden="1" customHeight="1" outlineLevel="1">
      <c r="A276" s="234"/>
      <c r="B276" s="235"/>
      <c r="C276" s="234"/>
      <c r="D276" s="232"/>
      <c r="E276" s="139"/>
      <c r="F276" s="139"/>
      <c r="G276" s="163" t="s">
        <v>153</v>
      </c>
      <c r="H276" s="129">
        <v>1797</v>
      </c>
      <c r="I276" s="89"/>
      <c r="J276" s="89"/>
      <c r="K276" s="129">
        <v>40</v>
      </c>
      <c r="L276" s="89"/>
      <c r="M276" s="89"/>
      <c r="N276" s="129">
        <v>1346.92227</v>
      </c>
      <c r="O276" s="89"/>
      <c r="P276" s="89"/>
    </row>
    <row r="277" spans="1:16" ht="45.75" hidden="1" customHeight="1" outlineLevel="1">
      <c r="A277" s="234"/>
      <c r="B277" s="235"/>
      <c r="C277" s="234"/>
      <c r="D277" s="232"/>
      <c r="E277" s="139"/>
      <c r="F277" s="139"/>
      <c r="G277" s="139" t="s">
        <v>203</v>
      </c>
      <c r="H277" s="89">
        <v>115</v>
      </c>
      <c r="I277" s="89"/>
      <c r="J277" s="89"/>
      <c r="K277" s="89">
        <v>10</v>
      </c>
      <c r="L277" s="89"/>
      <c r="M277" s="89"/>
      <c r="N277" s="89">
        <v>80.771590000000003</v>
      </c>
      <c r="O277" s="89"/>
      <c r="P277" s="89"/>
    </row>
    <row r="278" spans="1:16" ht="60.75" hidden="1" customHeight="1" outlineLevel="1">
      <c r="A278" s="234"/>
      <c r="B278" s="235"/>
      <c r="C278" s="234"/>
      <c r="D278" s="232"/>
      <c r="E278" s="139"/>
      <c r="F278" s="139"/>
      <c r="G278" s="139" t="s">
        <v>204</v>
      </c>
      <c r="H278" s="89">
        <v>270</v>
      </c>
      <c r="I278" s="89"/>
      <c r="J278" s="89"/>
      <c r="K278" s="89">
        <v>15</v>
      </c>
      <c r="L278" s="89"/>
      <c r="M278" s="89"/>
      <c r="N278" s="89">
        <v>148.84246999999999</v>
      </c>
      <c r="O278" s="89"/>
      <c r="P278" s="89"/>
    </row>
    <row r="279" spans="1:16" ht="45.75" hidden="1" customHeight="1" outlineLevel="1">
      <c r="A279" s="234"/>
      <c r="B279" s="235"/>
      <c r="C279" s="234"/>
      <c r="D279" s="232"/>
      <c r="E279" s="139"/>
      <c r="F279" s="139"/>
      <c r="G279" s="139" t="s">
        <v>205</v>
      </c>
      <c r="H279" s="89">
        <v>1412</v>
      </c>
      <c r="I279" s="89"/>
      <c r="J279" s="89"/>
      <c r="K279" s="89">
        <v>15</v>
      </c>
      <c r="L279" s="89"/>
      <c r="M279" s="89"/>
      <c r="N279" s="89">
        <v>1117.3082099999999</v>
      </c>
      <c r="O279" s="89"/>
      <c r="P279" s="89"/>
    </row>
    <row r="280" spans="1:16" ht="15.75" hidden="1" customHeight="1" outlineLevel="1">
      <c r="A280" s="234"/>
      <c r="B280" s="235"/>
      <c r="C280" s="234"/>
      <c r="D280" s="232"/>
      <c r="E280" s="139"/>
      <c r="F280" s="139"/>
      <c r="G280" s="163" t="s">
        <v>152</v>
      </c>
      <c r="H280" s="89"/>
      <c r="I280" s="129">
        <v>16538</v>
      </c>
      <c r="J280" s="89"/>
      <c r="K280" s="89"/>
      <c r="L280" s="129">
        <v>142.19999999999999</v>
      </c>
      <c r="M280" s="89"/>
      <c r="N280" s="89"/>
      <c r="O280" s="129">
        <v>10114.41963</v>
      </c>
      <c r="P280" s="89"/>
    </row>
    <row r="281" spans="1:16" ht="45.75" hidden="1" customHeight="1" outlineLevel="1">
      <c r="A281" s="234"/>
      <c r="B281" s="235"/>
      <c r="C281" s="234"/>
      <c r="D281" s="232"/>
      <c r="E281" s="139"/>
      <c r="F281" s="139"/>
      <c r="G281" s="139" t="s">
        <v>296</v>
      </c>
      <c r="H281" s="89"/>
      <c r="I281" s="89">
        <v>73</v>
      </c>
      <c r="J281" s="89"/>
      <c r="K281" s="89"/>
      <c r="L281" s="89">
        <v>7</v>
      </c>
      <c r="M281" s="89"/>
      <c r="N281" s="89"/>
      <c r="O281" s="89">
        <v>51.398760000000003</v>
      </c>
      <c r="P281" s="89"/>
    </row>
    <row r="282" spans="1:16" ht="45.75" hidden="1" customHeight="1" outlineLevel="1">
      <c r="A282" s="234"/>
      <c r="B282" s="235"/>
      <c r="C282" s="234"/>
      <c r="D282" s="232"/>
      <c r="E282" s="139"/>
      <c r="F282" s="139"/>
      <c r="G282" s="139" t="s">
        <v>297</v>
      </c>
      <c r="H282" s="89"/>
      <c r="I282" s="89">
        <v>250</v>
      </c>
      <c r="J282" s="89"/>
      <c r="K282" s="89"/>
      <c r="L282" s="89">
        <v>15</v>
      </c>
      <c r="M282" s="89"/>
      <c r="N282" s="89"/>
      <c r="O282" s="89">
        <v>146.59904999999998</v>
      </c>
      <c r="P282" s="89"/>
    </row>
    <row r="283" spans="1:16" ht="45.75" hidden="1" customHeight="1" outlineLevel="1">
      <c r="A283" s="234"/>
      <c r="B283" s="235"/>
      <c r="C283" s="234"/>
      <c r="D283" s="232"/>
      <c r="E283" s="139"/>
      <c r="F283" s="139"/>
      <c r="G283" s="139" t="s">
        <v>298</v>
      </c>
      <c r="H283" s="89"/>
      <c r="I283" s="89">
        <v>300</v>
      </c>
      <c r="J283" s="89"/>
      <c r="K283" s="89"/>
      <c r="L283" s="89">
        <v>10</v>
      </c>
      <c r="M283" s="89"/>
      <c r="N283" s="89"/>
      <c r="O283" s="89">
        <v>346.35485</v>
      </c>
      <c r="P283" s="89"/>
    </row>
    <row r="284" spans="1:16" ht="45.75" hidden="1" customHeight="1" outlineLevel="1">
      <c r="A284" s="234"/>
      <c r="B284" s="235"/>
      <c r="C284" s="234"/>
      <c r="D284" s="232"/>
      <c r="E284" s="139"/>
      <c r="F284" s="139"/>
      <c r="G284" s="139" t="s">
        <v>299</v>
      </c>
      <c r="H284" s="89"/>
      <c r="I284" s="89">
        <v>2928</v>
      </c>
      <c r="J284" s="89"/>
      <c r="K284" s="89"/>
      <c r="L284" s="89">
        <v>6</v>
      </c>
      <c r="M284" s="89"/>
      <c r="N284" s="89"/>
      <c r="O284" s="89">
        <v>1448.33194</v>
      </c>
      <c r="P284" s="89"/>
    </row>
    <row r="285" spans="1:16" ht="45.75" hidden="1" customHeight="1" outlineLevel="1">
      <c r="A285" s="234"/>
      <c r="B285" s="235"/>
      <c r="C285" s="234"/>
      <c r="D285" s="232"/>
      <c r="E285" s="139"/>
      <c r="F285" s="139"/>
      <c r="G285" s="139" t="s">
        <v>300</v>
      </c>
      <c r="H285" s="89"/>
      <c r="I285" s="89">
        <v>3700</v>
      </c>
      <c r="J285" s="89"/>
      <c r="K285" s="89"/>
      <c r="L285" s="89">
        <v>3</v>
      </c>
      <c r="M285" s="89"/>
      <c r="N285" s="89"/>
      <c r="O285" s="89">
        <v>2483.5903899999998</v>
      </c>
      <c r="P285" s="89"/>
    </row>
    <row r="286" spans="1:16" ht="30.75" hidden="1" customHeight="1" outlineLevel="1">
      <c r="A286" s="234"/>
      <c r="B286" s="235"/>
      <c r="C286" s="234"/>
      <c r="D286" s="232"/>
      <c r="E286" s="139"/>
      <c r="F286" s="139"/>
      <c r="G286" s="139" t="s">
        <v>301</v>
      </c>
      <c r="H286" s="89"/>
      <c r="I286" s="89">
        <v>1822</v>
      </c>
      <c r="J286" s="89"/>
      <c r="K286" s="89"/>
      <c r="L286" s="89">
        <v>8.6999999999999993</v>
      </c>
      <c r="M286" s="89"/>
      <c r="N286" s="89"/>
      <c r="O286" s="89">
        <v>1005.23227</v>
      </c>
      <c r="P286" s="89"/>
    </row>
    <row r="287" spans="1:16" ht="30.75" hidden="1" customHeight="1" outlineLevel="1">
      <c r="A287" s="234"/>
      <c r="B287" s="235"/>
      <c r="C287" s="234"/>
      <c r="D287" s="232"/>
      <c r="E287" s="139"/>
      <c r="F287" s="139"/>
      <c r="G287" s="139" t="s">
        <v>302</v>
      </c>
      <c r="H287" s="89"/>
      <c r="I287" s="89">
        <v>2620</v>
      </c>
      <c r="J287" s="89"/>
      <c r="K287" s="89"/>
      <c r="L287" s="89" t="s">
        <v>7</v>
      </c>
      <c r="M287" s="89"/>
      <c r="N287" s="89"/>
      <c r="O287" s="89">
        <v>1410.80159</v>
      </c>
      <c r="P287" s="89"/>
    </row>
    <row r="288" spans="1:16" ht="45.75" hidden="1" customHeight="1" outlineLevel="1">
      <c r="A288" s="234"/>
      <c r="B288" s="235"/>
      <c r="C288" s="234"/>
      <c r="D288" s="232"/>
      <c r="E288" s="139"/>
      <c r="F288" s="139"/>
      <c r="G288" s="139" t="s">
        <v>303</v>
      </c>
      <c r="H288" s="89"/>
      <c r="I288" s="89">
        <v>1200</v>
      </c>
      <c r="J288" s="89"/>
      <c r="K288" s="89"/>
      <c r="L288" s="89">
        <v>14.5</v>
      </c>
      <c r="M288" s="89"/>
      <c r="N288" s="89"/>
      <c r="O288" s="89">
        <v>938.74027999999998</v>
      </c>
      <c r="P288" s="89"/>
    </row>
    <row r="289" spans="1:16" ht="45.75" hidden="1" customHeight="1" outlineLevel="1">
      <c r="A289" s="234"/>
      <c r="B289" s="235"/>
      <c r="C289" s="234"/>
      <c r="D289" s="232"/>
      <c r="E289" s="139"/>
      <c r="F289" s="139"/>
      <c r="G289" s="139" t="s">
        <v>304</v>
      </c>
      <c r="H289" s="89"/>
      <c r="I289" s="89">
        <v>2200</v>
      </c>
      <c r="J289" s="89"/>
      <c r="K289" s="89"/>
      <c r="L289" s="89">
        <v>15</v>
      </c>
      <c r="M289" s="89"/>
      <c r="N289" s="89"/>
      <c r="O289" s="89">
        <v>1441.5571399999999</v>
      </c>
      <c r="P289" s="89"/>
    </row>
    <row r="290" spans="1:16" ht="45.75" hidden="1" customHeight="1" outlineLevel="1">
      <c r="A290" s="234"/>
      <c r="B290" s="235"/>
      <c r="C290" s="234"/>
      <c r="D290" s="232"/>
      <c r="E290" s="139"/>
      <c r="F290" s="139"/>
      <c r="G290" s="139" t="s">
        <v>305</v>
      </c>
      <c r="H290" s="89"/>
      <c r="I290" s="89">
        <v>145</v>
      </c>
      <c r="J290" s="89"/>
      <c r="K290" s="89"/>
      <c r="L290" s="89">
        <v>40</v>
      </c>
      <c r="M290" s="89"/>
      <c r="N290" s="89"/>
      <c r="O290" s="89">
        <v>258.70650000000001</v>
      </c>
      <c r="P290" s="89"/>
    </row>
    <row r="291" spans="1:16" ht="45.75" hidden="1" customHeight="1" outlineLevel="1">
      <c r="A291" s="234"/>
      <c r="B291" s="235"/>
      <c r="C291" s="234"/>
      <c r="D291" s="232"/>
      <c r="E291" s="139"/>
      <c r="F291" s="139"/>
      <c r="G291" s="139" t="s">
        <v>306</v>
      </c>
      <c r="H291" s="89"/>
      <c r="I291" s="89">
        <v>1300</v>
      </c>
      <c r="J291" s="89"/>
      <c r="K291" s="89"/>
      <c r="L291" s="89">
        <v>16</v>
      </c>
      <c r="M291" s="89"/>
      <c r="N291" s="89"/>
      <c r="O291" s="89">
        <v>583.10685999999998</v>
      </c>
      <c r="P291" s="89"/>
    </row>
    <row r="292" spans="1:16" ht="15.75" hidden="1" customHeight="1" outlineLevel="1">
      <c r="A292" s="234"/>
      <c r="B292" s="235"/>
      <c r="C292" s="234"/>
      <c r="D292" s="232"/>
      <c r="E292" s="139"/>
      <c r="F292" s="139"/>
      <c r="G292" s="163" t="s">
        <v>201</v>
      </c>
      <c r="H292" s="89"/>
      <c r="I292" s="89"/>
      <c r="J292" s="129">
        <v>16115</v>
      </c>
      <c r="K292" s="89"/>
      <c r="L292" s="89"/>
      <c r="M292" s="129">
        <v>87.65</v>
      </c>
      <c r="N292" s="89"/>
      <c r="O292" s="89"/>
      <c r="P292" s="129">
        <v>7779.5487700000012</v>
      </c>
    </row>
    <row r="293" spans="1:16" ht="45.75" hidden="1" customHeight="1" outlineLevel="1">
      <c r="A293" s="234"/>
      <c r="B293" s="235"/>
      <c r="C293" s="234"/>
      <c r="D293" s="232"/>
      <c r="E293" s="139"/>
      <c r="F293" s="139"/>
      <c r="G293" s="139" t="s">
        <v>307</v>
      </c>
      <c r="H293" s="89"/>
      <c r="I293" s="89"/>
      <c r="J293" s="89">
        <v>400</v>
      </c>
      <c r="K293" s="89"/>
      <c r="L293" s="89"/>
      <c r="M293" s="89">
        <v>10</v>
      </c>
      <c r="N293" s="89"/>
      <c r="O293" s="89"/>
      <c r="P293" s="89">
        <v>236.86208999999999</v>
      </c>
    </row>
    <row r="294" spans="1:16" ht="45.75" hidden="1" customHeight="1" outlineLevel="1">
      <c r="A294" s="234"/>
      <c r="B294" s="235"/>
      <c r="C294" s="234"/>
      <c r="D294" s="232"/>
      <c r="E294" s="139"/>
      <c r="F294" s="139"/>
      <c r="G294" s="139" t="s">
        <v>308</v>
      </c>
      <c r="H294" s="89"/>
      <c r="I294" s="89"/>
      <c r="J294" s="89">
        <v>320</v>
      </c>
      <c r="K294" s="89"/>
      <c r="L294" s="89"/>
      <c r="M294" s="89">
        <v>14</v>
      </c>
      <c r="N294" s="89"/>
      <c r="O294" s="89"/>
      <c r="P294" s="89">
        <v>394.92758000000003</v>
      </c>
    </row>
    <row r="295" spans="1:16" ht="45.75" hidden="1" customHeight="1" outlineLevel="1">
      <c r="A295" s="234"/>
      <c r="B295" s="235"/>
      <c r="C295" s="234"/>
      <c r="D295" s="232"/>
      <c r="E295" s="139"/>
      <c r="F295" s="139"/>
      <c r="G295" s="139" t="s">
        <v>309</v>
      </c>
      <c r="H295" s="89"/>
      <c r="I295" s="89"/>
      <c r="J295" s="89">
        <v>15</v>
      </c>
      <c r="K295" s="89"/>
      <c r="L295" s="89"/>
      <c r="M295" s="89">
        <v>15</v>
      </c>
      <c r="N295" s="89"/>
      <c r="O295" s="89"/>
      <c r="P295" s="89">
        <v>131.29853</v>
      </c>
    </row>
    <row r="296" spans="1:16" ht="45.75" hidden="1" customHeight="1" outlineLevel="1">
      <c r="A296" s="234"/>
      <c r="B296" s="235"/>
      <c r="C296" s="234"/>
      <c r="D296" s="232"/>
      <c r="E296" s="139"/>
      <c r="F296" s="139"/>
      <c r="G296" s="139" t="s">
        <v>310</v>
      </c>
      <c r="H296" s="89"/>
      <c r="I296" s="89"/>
      <c r="J296" s="89">
        <v>90</v>
      </c>
      <c r="K296" s="89"/>
      <c r="L296" s="89"/>
      <c r="M296" s="89">
        <v>7</v>
      </c>
      <c r="N296" s="89"/>
      <c r="O296" s="89"/>
      <c r="P296" s="89">
        <v>184.14010999999999</v>
      </c>
    </row>
    <row r="297" spans="1:16" ht="45.75" hidden="1" customHeight="1" outlineLevel="1">
      <c r="A297" s="234"/>
      <c r="B297" s="235"/>
      <c r="C297" s="234"/>
      <c r="D297" s="232"/>
      <c r="E297" s="139"/>
      <c r="F297" s="139"/>
      <c r="G297" s="139" t="s">
        <v>311</v>
      </c>
      <c r="H297" s="89"/>
      <c r="I297" s="89"/>
      <c r="J297" s="89">
        <v>3900</v>
      </c>
      <c r="K297" s="89"/>
      <c r="L297" s="89"/>
      <c r="M297" s="89">
        <v>5</v>
      </c>
      <c r="N297" s="89"/>
      <c r="O297" s="89"/>
      <c r="P297" s="89">
        <v>1925.65165</v>
      </c>
    </row>
    <row r="298" spans="1:16" ht="45.75" hidden="1" customHeight="1" outlineLevel="1">
      <c r="A298" s="234"/>
      <c r="B298" s="235"/>
      <c r="C298" s="234"/>
      <c r="D298" s="232"/>
      <c r="E298" s="139"/>
      <c r="F298" s="139"/>
      <c r="G298" s="139" t="s">
        <v>312</v>
      </c>
      <c r="H298" s="89"/>
      <c r="I298" s="89"/>
      <c r="J298" s="89">
        <v>3100</v>
      </c>
      <c r="K298" s="89"/>
      <c r="L298" s="89"/>
      <c r="M298" s="89">
        <v>8</v>
      </c>
      <c r="N298" s="89"/>
      <c r="O298" s="89"/>
      <c r="P298" s="89">
        <v>1482.80645</v>
      </c>
    </row>
    <row r="299" spans="1:16" ht="45.75" hidden="1" customHeight="1" outlineLevel="1">
      <c r="A299" s="234"/>
      <c r="B299" s="235"/>
      <c r="C299" s="234"/>
      <c r="D299" s="232"/>
      <c r="E299" s="139"/>
      <c r="F299" s="139"/>
      <c r="G299" s="139" t="s">
        <v>313</v>
      </c>
      <c r="H299" s="89"/>
      <c r="I299" s="89"/>
      <c r="J299" s="89">
        <v>2420</v>
      </c>
      <c r="K299" s="89"/>
      <c r="L299" s="89"/>
      <c r="M299" s="89">
        <v>4.6500000000000004</v>
      </c>
      <c r="N299" s="89"/>
      <c r="O299" s="89"/>
      <c r="P299" s="89">
        <v>960.36772999999994</v>
      </c>
    </row>
    <row r="300" spans="1:16" ht="45.75" hidden="1" customHeight="1" outlineLevel="1">
      <c r="A300" s="234"/>
      <c r="B300" s="235"/>
      <c r="C300" s="234"/>
      <c r="D300" s="232"/>
      <c r="E300" s="139"/>
      <c r="F300" s="139"/>
      <c r="G300" s="139" t="s">
        <v>314</v>
      </c>
      <c r="H300" s="89"/>
      <c r="I300" s="89"/>
      <c r="J300" s="89">
        <v>3450</v>
      </c>
      <c r="K300" s="89"/>
      <c r="L300" s="89"/>
      <c r="M300" s="89">
        <v>8</v>
      </c>
      <c r="N300" s="89"/>
      <c r="O300" s="89"/>
      <c r="P300" s="89">
        <v>1405.84582</v>
      </c>
    </row>
    <row r="301" spans="1:16" ht="45.75" hidden="1" customHeight="1" outlineLevel="1">
      <c r="A301" s="234"/>
      <c r="B301" s="235"/>
      <c r="C301" s="234"/>
      <c r="D301" s="232"/>
      <c r="E301" s="139"/>
      <c r="F301" s="139"/>
      <c r="G301" s="139" t="s">
        <v>315</v>
      </c>
      <c r="H301" s="89"/>
      <c r="I301" s="89"/>
      <c r="J301" s="89">
        <v>2420</v>
      </c>
      <c r="K301" s="89"/>
      <c r="L301" s="89"/>
      <c r="M301" s="89">
        <v>16</v>
      </c>
      <c r="N301" s="89"/>
      <c r="O301" s="89"/>
      <c r="P301" s="89">
        <v>1057.6488100000001</v>
      </c>
    </row>
    <row r="302" spans="1:16" collapsed="1">
      <c r="A302" s="234"/>
      <c r="B302" s="235"/>
      <c r="C302" s="234"/>
      <c r="D302" s="232"/>
      <c r="E302" s="139" t="s">
        <v>69</v>
      </c>
      <c r="F302" s="139"/>
      <c r="G302" s="139"/>
      <c r="H302" s="174">
        <v>2952</v>
      </c>
      <c r="I302" s="174">
        <v>0</v>
      </c>
      <c r="J302" s="174">
        <v>0</v>
      </c>
      <c r="K302" s="174">
        <v>1488</v>
      </c>
      <c r="L302" s="174">
        <v>0</v>
      </c>
      <c r="M302" s="174">
        <v>0</v>
      </c>
      <c r="N302" s="174">
        <v>2890.72642</v>
      </c>
      <c r="O302" s="174">
        <v>0</v>
      </c>
      <c r="P302" s="174">
        <v>0</v>
      </c>
    </row>
    <row r="303" spans="1:16" hidden="1" outlineLevel="1">
      <c r="A303" s="234"/>
      <c r="B303" s="235"/>
      <c r="C303" s="234"/>
      <c r="D303" s="232"/>
      <c r="E303" s="139"/>
      <c r="F303" s="139"/>
      <c r="G303" s="163" t="s">
        <v>153</v>
      </c>
      <c r="H303" s="129">
        <v>2952</v>
      </c>
      <c r="I303" s="89"/>
      <c r="J303" s="89"/>
      <c r="K303" s="129">
        <v>1488</v>
      </c>
      <c r="L303" s="89"/>
      <c r="M303" s="89"/>
      <c r="N303" s="129">
        <v>2890.72642</v>
      </c>
      <c r="O303" s="89"/>
      <c r="P303" s="89"/>
    </row>
    <row r="304" spans="1:16" ht="45" hidden="1" outlineLevel="1">
      <c r="A304" s="234"/>
      <c r="B304" s="235"/>
      <c r="C304" s="234"/>
      <c r="D304" s="232"/>
      <c r="E304" s="139"/>
      <c r="F304" s="139"/>
      <c r="G304" s="139" t="s">
        <v>145</v>
      </c>
      <c r="H304" s="89">
        <v>2952</v>
      </c>
      <c r="I304" s="89"/>
      <c r="J304" s="89"/>
      <c r="K304" s="89">
        <v>1488</v>
      </c>
      <c r="L304" s="89"/>
      <c r="M304" s="89"/>
      <c r="N304" s="89">
        <v>2890.72642</v>
      </c>
      <c r="O304" s="89"/>
      <c r="P304" s="89"/>
    </row>
    <row r="305" spans="1:16" hidden="1" outlineLevel="1">
      <c r="A305" s="234"/>
      <c r="B305" s="235"/>
      <c r="C305" s="234"/>
      <c r="D305" s="232"/>
      <c r="E305" s="139" t="s">
        <v>70</v>
      </c>
      <c r="F305" s="139"/>
      <c r="G305" s="139"/>
      <c r="H305" s="89"/>
      <c r="I305" s="89"/>
      <c r="J305" s="89"/>
      <c r="K305" s="89"/>
      <c r="L305" s="89"/>
      <c r="M305" s="89"/>
      <c r="N305" s="89"/>
      <c r="O305" s="89"/>
      <c r="P305" s="89"/>
    </row>
    <row r="306" spans="1:16" hidden="1" outlineLevel="1">
      <c r="A306" s="234"/>
      <c r="B306" s="235"/>
      <c r="C306" s="234"/>
      <c r="D306" s="232"/>
      <c r="E306" s="139" t="s">
        <v>71</v>
      </c>
      <c r="F306" s="139"/>
      <c r="G306" s="139"/>
      <c r="H306" s="89"/>
      <c r="I306" s="89"/>
      <c r="J306" s="89"/>
      <c r="K306" s="89"/>
      <c r="L306" s="89"/>
      <c r="M306" s="89"/>
      <c r="N306" s="89"/>
      <c r="O306" s="89"/>
      <c r="P306" s="89"/>
    </row>
    <row r="307" spans="1:16" hidden="1" outlineLevel="1">
      <c r="A307" s="234"/>
      <c r="B307" s="235"/>
      <c r="C307" s="234"/>
      <c r="D307" s="232"/>
      <c r="E307" s="140" t="s">
        <v>72</v>
      </c>
      <c r="F307" s="140"/>
      <c r="G307" s="140"/>
      <c r="H307" s="89"/>
      <c r="I307" s="89"/>
      <c r="J307" s="89"/>
      <c r="K307" s="89"/>
      <c r="L307" s="89"/>
      <c r="M307" s="89"/>
      <c r="N307" s="89"/>
      <c r="O307" s="89"/>
      <c r="P307" s="89"/>
    </row>
    <row r="308" spans="1:16" hidden="1" outlineLevel="1">
      <c r="A308" s="234"/>
      <c r="B308" s="235"/>
      <c r="C308" s="234"/>
      <c r="D308" s="232"/>
      <c r="E308" s="140" t="s">
        <v>73</v>
      </c>
      <c r="F308" s="140"/>
      <c r="G308" s="140"/>
      <c r="H308" s="89"/>
      <c r="I308" s="89"/>
      <c r="J308" s="89"/>
      <c r="K308" s="89"/>
      <c r="L308" s="89"/>
      <c r="M308" s="89"/>
      <c r="N308" s="89"/>
      <c r="O308" s="89"/>
      <c r="P308" s="89"/>
    </row>
    <row r="309" spans="1:16" hidden="1" outlineLevel="1">
      <c r="A309" s="234"/>
      <c r="B309" s="235"/>
      <c r="C309" s="234"/>
      <c r="D309" s="232" t="s">
        <v>16</v>
      </c>
      <c r="E309" s="139" t="s">
        <v>68</v>
      </c>
      <c r="F309" s="139"/>
      <c r="G309" s="139"/>
      <c r="H309" s="89"/>
      <c r="I309" s="89"/>
      <c r="J309" s="89"/>
      <c r="K309" s="89"/>
      <c r="L309" s="89"/>
      <c r="M309" s="89"/>
      <c r="N309" s="89"/>
      <c r="O309" s="89"/>
      <c r="P309" s="89"/>
    </row>
    <row r="310" spans="1:16" hidden="1" outlineLevel="1">
      <c r="A310" s="234"/>
      <c r="B310" s="235"/>
      <c r="C310" s="234"/>
      <c r="D310" s="232"/>
      <c r="E310" s="139" t="s">
        <v>69</v>
      </c>
      <c r="F310" s="139"/>
      <c r="G310" s="140"/>
      <c r="H310" s="89"/>
      <c r="I310" s="89"/>
      <c r="J310" s="89"/>
      <c r="K310" s="89"/>
      <c r="L310" s="89"/>
      <c r="M310" s="89"/>
      <c r="N310" s="89"/>
      <c r="O310" s="89"/>
      <c r="P310" s="89"/>
    </row>
    <row r="311" spans="1:16" hidden="1" outlineLevel="1">
      <c r="A311" s="234"/>
      <c r="B311" s="235"/>
      <c r="C311" s="234"/>
      <c r="D311" s="232"/>
      <c r="E311" s="139" t="s">
        <v>70</v>
      </c>
      <c r="F311" s="139"/>
      <c r="G311" s="140"/>
      <c r="H311" s="89"/>
      <c r="I311" s="89"/>
      <c r="J311" s="89"/>
      <c r="K311" s="89"/>
      <c r="L311" s="89"/>
      <c r="M311" s="89"/>
      <c r="N311" s="89"/>
      <c r="O311" s="89"/>
      <c r="P311" s="89"/>
    </row>
    <row r="312" spans="1:16" hidden="1" outlineLevel="1">
      <c r="A312" s="234"/>
      <c r="B312" s="235"/>
      <c r="C312" s="234"/>
      <c r="D312" s="232"/>
      <c r="E312" s="139" t="s">
        <v>71</v>
      </c>
      <c r="F312" s="139"/>
      <c r="G312" s="140"/>
      <c r="H312" s="89"/>
      <c r="I312" s="89"/>
      <c r="J312" s="89"/>
      <c r="K312" s="89"/>
      <c r="L312" s="89"/>
      <c r="M312" s="89"/>
      <c r="N312" s="89"/>
      <c r="O312" s="89"/>
      <c r="P312" s="89"/>
    </row>
    <row r="313" spans="1:16" hidden="1" outlineLevel="1">
      <c r="A313" s="234"/>
      <c r="B313" s="235"/>
      <c r="C313" s="234"/>
      <c r="D313" s="232"/>
      <c r="E313" s="140" t="s">
        <v>72</v>
      </c>
      <c r="F313" s="140"/>
      <c r="G313" s="140"/>
      <c r="H313" s="89"/>
      <c r="I313" s="89"/>
      <c r="J313" s="89"/>
      <c r="K313" s="89"/>
      <c r="L313" s="89"/>
      <c r="M313" s="89"/>
      <c r="N313" s="89"/>
      <c r="O313" s="89"/>
      <c r="P313" s="89"/>
    </row>
    <row r="314" spans="1:16" hidden="1" outlineLevel="1">
      <c r="A314" s="236"/>
      <c r="B314" s="237"/>
      <c r="C314" s="236"/>
      <c r="D314" s="238"/>
      <c r="E314" s="140" t="s">
        <v>73</v>
      </c>
      <c r="F314" s="140"/>
      <c r="G314" s="140"/>
      <c r="H314" s="89"/>
      <c r="I314" s="89"/>
      <c r="J314" s="89"/>
      <c r="K314" s="89"/>
      <c r="L314" s="89"/>
      <c r="M314" s="89"/>
      <c r="N314" s="89"/>
      <c r="O314" s="89"/>
      <c r="P314" s="89"/>
    </row>
    <row r="315" spans="1:16" collapsed="1">
      <c r="A315" s="196"/>
      <c r="B315" s="196"/>
      <c r="C315" s="196"/>
      <c r="D315" s="196"/>
      <c r="E315" s="14"/>
      <c r="F315" s="14"/>
      <c r="G315" s="14"/>
      <c r="H315" s="44"/>
      <c r="I315" s="44"/>
      <c r="J315" s="44"/>
      <c r="K315" s="44"/>
      <c r="L315" s="44"/>
      <c r="M315" s="44"/>
      <c r="N315" s="44"/>
      <c r="O315" s="44"/>
      <c r="P315" s="70"/>
    </row>
    <row r="316" spans="1:16">
      <c r="A316" s="13"/>
      <c r="B316" s="13"/>
      <c r="C316" s="13"/>
      <c r="D316" s="13"/>
      <c r="E316" s="14"/>
      <c r="F316" s="14"/>
      <c r="G316" s="14"/>
      <c r="H316" s="42"/>
      <c r="I316" s="42"/>
      <c r="J316" s="42"/>
    </row>
    <row r="317" spans="1:16" ht="24" customHeight="1">
      <c r="A317" s="239" t="s">
        <v>116</v>
      </c>
      <c r="B317" s="240"/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</row>
    <row r="318" spans="1:16">
      <c r="A318" s="224"/>
      <c r="B318" s="224"/>
      <c r="C318" s="224"/>
      <c r="D318" s="224"/>
      <c r="E318" s="224"/>
      <c r="F318" s="224"/>
      <c r="G318" s="200"/>
      <c r="H318" s="225" t="s">
        <v>113</v>
      </c>
      <c r="I318" s="225"/>
      <c r="J318" s="225"/>
      <c r="K318" s="225"/>
      <c r="L318" s="225"/>
      <c r="M318" s="225"/>
      <c r="N318" s="225"/>
      <c r="O318" s="225"/>
      <c r="P318" s="225"/>
    </row>
    <row r="319" spans="1:16" ht="60">
      <c r="A319" s="241" t="s">
        <v>59</v>
      </c>
      <c r="B319" s="241" t="s">
        <v>101</v>
      </c>
      <c r="C319" s="241" t="s">
        <v>102</v>
      </c>
      <c r="D319" s="241" t="s">
        <v>103</v>
      </c>
      <c r="E319" s="241" t="s">
        <v>63</v>
      </c>
      <c r="F319" s="155" t="s">
        <v>325</v>
      </c>
      <c r="G319" s="232" t="s">
        <v>142</v>
      </c>
      <c r="H319" s="232" t="s">
        <v>64</v>
      </c>
      <c r="I319" s="232"/>
      <c r="J319" s="232"/>
      <c r="K319" s="232" t="s">
        <v>65</v>
      </c>
      <c r="L319" s="232"/>
      <c r="M319" s="232"/>
      <c r="N319" s="232" t="s">
        <v>78</v>
      </c>
      <c r="O319" s="232"/>
      <c r="P319" s="232"/>
    </row>
    <row r="320" spans="1:16" ht="45">
      <c r="A320" s="241"/>
      <c r="B320" s="241"/>
      <c r="C320" s="241"/>
      <c r="D320" s="241"/>
      <c r="E320" s="241"/>
      <c r="F320" s="155" t="s">
        <v>326</v>
      </c>
      <c r="G320" s="232"/>
      <c r="H320" s="140">
        <f>H9</f>
        <v>2016</v>
      </c>
      <c r="I320" s="140">
        <f>I9</f>
        <v>2017</v>
      </c>
      <c r="J320" s="140">
        <f>J9</f>
        <v>2018</v>
      </c>
      <c r="K320" s="140">
        <f>H320</f>
        <v>2016</v>
      </c>
      <c r="L320" s="140">
        <f>I320</f>
        <v>2017</v>
      </c>
      <c r="M320" s="140">
        <f>J320</f>
        <v>2018</v>
      </c>
      <c r="N320" s="140">
        <f>H320</f>
        <v>2016</v>
      </c>
      <c r="O320" s="140">
        <f>I320</f>
        <v>2017</v>
      </c>
      <c r="P320" s="140">
        <f>J320</f>
        <v>2018</v>
      </c>
    </row>
    <row r="321" spans="1:86" ht="17.25" customHeight="1">
      <c r="A321" s="141">
        <v>1</v>
      </c>
      <c r="B321" s="235">
        <v>2</v>
      </c>
      <c r="C321" s="235"/>
      <c r="D321" s="235"/>
      <c r="E321" s="235"/>
      <c r="F321" s="141"/>
      <c r="G321" s="140">
        <v>3</v>
      </c>
      <c r="H321" s="232">
        <v>4</v>
      </c>
      <c r="I321" s="232"/>
      <c r="J321" s="232"/>
      <c r="K321" s="232">
        <v>5</v>
      </c>
      <c r="L321" s="232"/>
      <c r="M321" s="232"/>
      <c r="N321" s="232">
        <v>6</v>
      </c>
      <c r="O321" s="232"/>
      <c r="P321" s="232"/>
    </row>
    <row r="322" spans="1:86" hidden="1" outlineLevel="1">
      <c r="A322" s="242" t="s">
        <v>20</v>
      </c>
      <c r="B322" s="235" t="s">
        <v>104</v>
      </c>
      <c r="C322" s="235" t="s">
        <v>105</v>
      </c>
      <c r="D322" s="234" t="s">
        <v>106</v>
      </c>
      <c r="E322" s="120" t="s">
        <v>68</v>
      </c>
      <c r="F322" s="120"/>
      <c r="G322" s="120"/>
      <c r="H322" s="50"/>
      <c r="I322" s="50"/>
      <c r="J322" s="50"/>
      <c r="K322" s="50"/>
      <c r="L322" s="50"/>
      <c r="M322" s="50"/>
      <c r="N322" s="50"/>
      <c r="O322" s="50"/>
      <c r="P322" s="50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</row>
    <row r="323" spans="1:86" ht="15" hidden="1" customHeight="1" outlineLevel="1">
      <c r="A323" s="242"/>
      <c r="B323" s="235"/>
      <c r="C323" s="235"/>
      <c r="D323" s="234"/>
      <c r="E323" s="120" t="s">
        <v>69</v>
      </c>
      <c r="F323" s="120"/>
      <c r="G323" s="120"/>
      <c r="H323" s="50"/>
      <c r="I323" s="50"/>
      <c r="J323" s="50"/>
      <c r="K323" s="50"/>
      <c r="L323" s="50"/>
      <c r="M323" s="50"/>
      <c r="N323" s="50"/>
      <c r="O323" s="50"/>
      <c r="P323" s="50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</row>
    <row r="324" spans="1:86" ht="15" hidden="1" customHeight="1" outlineLevel="1">
      <c r="A324" s="242"/>
      <c r="B324" s="235"/>
      <c r="C324" s="235"/>
      <c r="D324" s="234"/>
      <c r="E324" s="120" t="s">
        <v>70</v>
      </c>
      <c r="F324" s="120"/>
      <c r="G324" s="120"/>
      <c r="H324" s="50"/>
      <c r="I324" s="50"/>
      <c r="J324" s="50"/>
      <c r="K324" s="50"/>
      <c r="L324" s="50"/>
      <c r="M324" s="50"/>
      <c r="N324" s="50"/>
      <c r="O324" s="50"/>
      <c r="P324" s="50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</row>
    <row r="325" spans="1:86" ht="15" hidden="1" customHeight="1" outlineLevel="1">
      <c r="A325" s="242"/>
      <c r="B325" s="235"/>
      <c r="C325" s="235"/>
      <c r="D325" s="234"/>
      <c r="E325" s="120" t="s">
        <v>71</v>
      </c>
      <c r="F325" s="120"/>
      <c r="G325" s="120"/>
      <c r="H325" s="50"/>
      <c r="I325" s="50"/>
      <c r="J325" s="50"/>
      <c r="K325" s="50"/>
      <c r="L325" s="50"/>
      <c r="M325" s="50"/>
      <c r="N325" s="50"/>
      <c r="O325" s="50"/>
      <c r="P325" s="50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</row>
    <row r="326" spans="1:86" ht="15" hidden="1" customHeight="1" outlineLevel="1">
      <c r="A326" s="242"/>
      <c r="B326" s="235"/>
      <c r="C326" s="235"/>
      <c r="D326" s="234"/>
      <c r="E326" s="120" t="s">
        <v>72</v>
      </c>
      <c r="F326" s="120"/>
      <c r="G326" s="120"/>
      <c r="H326" s="50"/>
      <c r="I326" s="50"/>
      <c r="J326" s="50"/>
      <c r="K326" s="50"/>
      <c r="L326" s="50"/>
      <c r="M326" s="50"/>
      <c r="N326" s="50"/>
      <c r="O326" s="50"/>
      <c r="P326" s="50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</row>
    <row r="327" spans="1:86" ht="15" hidden="1" customHeight="1" outlineLevel="1">
      <c r="A327" s="242"/>
      <c r="B327" s="235"/>
      <c r="C327" s="235"/>
      <c r="D327" s="234"/>
      <c r="E327" s="120" t="s">
        <v>73</v>
      </c>
      <c r="F327" s="120"/>
      <c r="G327" s="120"/>
      <c r="H327" s="50"/>
      <c r="I327" s="50"/>
      <c r="J327" s="50"/>
      <c r="K327" s="50"/>
      <c r="L327" s="50"/>
      <c r="M327" s="50"/>
      <c r="N327" s="50"/>
      <c r="O327" s="50"/>
      <c r="P327" s="50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</row>
    <row r="328" spans="1:86" ht="15.75" hidden="1" customHeight="1" outlineLevel="1">
      <c r="A328" s="242"/>
      <c r="B328" s="235"/>
      <c r="C328" s="235"/>
      <c r="D328" s="234" t="s">
        <v>107</v>
      </c>
      <c r="E328" s="120" t="s">
        <v>68</v>
      </c>
      <c r="F328" s="120"/>
      <c r="G328" s="120"/>
      <c r="H328" s="50"/>
      <c r="I328" s="50"/>
      <c r="J328" s="50"/>
      <c r="K328" s="50"/>
      <c r="L328" s="50"/>
      <c r="M328" s="50"/>
      <c r="N328" s="50"/>
      <c r="O328" s="50"/>
      <c r="P328" s="50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</row>
    <row r="329" spans="1:86" ht="15" hidden="1" customHeight="1" outlineLevel="1">
      <c r="A329" s="242"/>
      <c r="B329" s="235"/>
      <c r="C329" s="235"/>
      <c r="D329" s="234"/>
      <c r="E329" s="120" t="s">
        <v>69</v>
      </c>
      <c r="F329" s="120"/>
      <c r="G329" s="120"/>
      <c r="H329" s="50"/>
      <c r="I329" s="50"/>
      <c r="J329" s="50"/>
      <c r="K329" s="50"/>
      <c r="L329" s="50"/>
      <c r="M329" s="50"/>
      <c r="N329" s="50"/>
      <c r="O329" s="50"/>
      <c r="P329" s="50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</row>
    <row r="330" spans="1:86" s="17" customFormat="1" ht="15" hidden="1" customHeight="1" outlineLevel="1">
      <c r="A330" s="242"/>
      <c r="B330" s="235"/>
      <c r="C330" s="235"/>
      <c r="D330" s="234"/>
      <c r="E330" s="120" t="s">
        <v>70</v>
      </c>
      <c r="F330" s="120"/>
      <c r="G330" s="120"/>
      <c r="H330" s="50"/>
      <c r="I330" s="50"/>
      <c r="J330" s="50"/>
      <c r="K330" s="50"/>
      <c r="L330" s="50"/>
      <c r="M330" s="50"/>
      <c r="N330" s="50"/>
      <c r="O330" s="50"/>
      <c r="P330" s="50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</row>
    <row r="331" spans="1:86" ht="15" hidden="1" customHeight="1" outlineLevel="1">
      <c r="A331" s="242"/>
      <c r="B331" s="235"/>
      <c r="C331" s="235"/>
      <c r="D331" s="234"/>
      <c r="E331" s="120" t="s">
        <v>71</v>
      </c>
      <c r="F331" s="120"/>
      <c r="G331" s="120"/>
      <c r="H331" s="50"/>
      <c r="I331" s="50"/>
      <c r="J331" s="50"/>
      <c r="K331" s="50"/>
      <c r="L331" s="50"/>
      <c r="M331" s="50"/>
      <c r="N331" s="50"/>
      <c r="O331" s="50"/>
      <c r="P331" s="50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</row>
    <row r="332" spans="1:86" ht="15" hidden="1" customHeight="1" outlineLevel="1">
      <c r="A332" s="242"/>
      <c r="B332" s="235"/>
      <c r="C332" s="235"/>
      <c r="D332" s="234"/>
      <c r="E332" s="120" t="s">
        <v>72</v>
      </c>
      <c r="F332" s="120"/>
      <c r="G332" s="120"/>
      <c r="H332" s="50"/>
      <c r="I332" s="50"/>
      <c r="J332" s="50"/>
      <c r="K332" s="50"/>
      <c r="L332" s="50"/>
      <c r="M332" s="50"/>
      <c r="N332" s="50"/>
      <c r="O332" s="50"/>
      <c r="P332" s="50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</row>
    <row r="333" spans="1:86" ht="15" hidden="1" customHeight="1" outlineLevel="1">
      <c r="A333" s="242"/>
      <c r="B333" s="235"/>
      <c r="C333" s="235"/>
      <c r="D333" s="234"/>
      <c r="E333" s="120" t="s">
        <v>73</v>
      </c>
      <c r="F333" s="120"/>
      <c r="G333" s="120"/>
      <c r="H333" s="50"/>
      <c r="I333" s="50"/>
      <c r="J333" s="50"/>
      <c r="K333" s="50"/>
      <c r="L333" s="50"/>
      <c r="M333" s="50"/>
      <c r="N333" s="50"/>
      <c r="O333" s="50"/>
      <c r="P333" s="50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</row>
    <row r="334" spans="1:86" ht="15.75" hidden="1" customHeight="1" outlineLevel="1">
      <c r="A334" s="242"/>
      <c r="B334" s="235"/>
      <c r="C334" s="235" t="s">
        <v>108</v>
      </c>
      <c r="D334" s="234" t="s">
        <v>106</v>
      </c>
      <c r="E334" s="120" t="s">
        <v>68</v>
      </c>
      <c r="F334" s="120"/>
      <c r="G334" s="120"/>
      <c r="H334" s="50"/>
      <c r="I334" s="50"/>
      <c r="J334" s="50"/>
      <c r="K334" s="50"/>
      <c r="L334" s="50"/>
      <c r="M334" s="50"/>
      <c r="N334" s="50"/>
      <c r="O334" s="50"/>
      <c r="P334" s="50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</row>
    <row r="335" spans="1:86" ht="15" hidden="1" customHeight="1" outlineLevel="1">
      <c r="A335" s="242"/>
      <c r="B335" s="235"/>
      <c r="C335" s="235"/>
      <c r="D335" s="234"/>
      <c r="E335" s="120" t="s">
        <v>69</v>
      </c>
      <c r="F335" s="120"/>
      <c r="G335" s="120"/>
      <c r="H335" s="50"/>
      <c r="I335" s="50"/>
      <c r="J335" s="50"/>
      <c r="K335" s="50"/>
      <c r="L335" s="50"/>
      <c r="M335" s="50"/>
      <c r="N335" s="50"/>
      <c r="O335" s="50"/>
      <c r="P335" s="50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</row>
    <row r="336" spans="1:86" ht="15" hidden="1" customHeight="1" outlineLevel="1">
      <c r="A336" s="242"/>
      <c r="B336" s="235"/>
      <c r="C336" s="235"/>
      <c r="D336" s="234"/>
      <c r="E336" s="120" t="s">
        <v>70</v>
      </c>
      <c r="F336" s="120"/>
      <c r="G336" s="120"/>
      <c r="H336" s="50"/>
      <c r="I336" s="50"/>
      <c r="J336" s="50"/>
      <c r="K336" s="50"/>
      <c r="L336" s="50"/>
      <c r="M336" s="50"/>
      <c r="N336" s="50"/>
      <c r="O336" s="50"/>
      <c r="P336" s="50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</row>
    <row r="337" spans="1:86" ht="15" hidden="1" customHeight="1" outlineLevel="1">
      <c r="A337" s="242"/>
      <c r="B337" s="235"/>
      <c r="C337" s="235"/>
      <c r="D337" s="234"/>
      <c r="E337" s="120" t="s">
        <v>71</v>
      </c>
      <c r="F337" s="120"/>
      <c r="G337" s="120"/>
      <c r="H337" s="50"/>
      <c r="I337" s="50"/>
      <c r="J337" s="50"/>
      <c r="K337" s="50"/>
      <c r="L337" s="50"/>
      <c r="M337" s="50"/>
      <c r="N337" s="50"/>
      <c r="O337" s="50"/>
      <c r="P337" s="50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</row>
    <row r="338" spans="1:86" ht="15" hidden="1" customHeight="1" outlineLevel="1">
      <c r="A338" s="242"/>
      <c r="B338" s="235"/>
      <c r="C338" s="235"/>
      <c r="D338" s="234"/>
      <c r="E338" s="120" t="s">
        <v>72</v>
      </c>
      <c r="F338" s="120"/>
      <c r="G338" s="120"/>
      <c r="H338" s="50"/>
      <c r="I338" s="50"/>
      <c r="J338" s="50"/>
      <c r="K338" s="50"/>
      <c r="L338" s="50"/>
      <c r="M338" s="50"/>
      <c r="N338" s="50"/>
      <c r="O338" s="50"/>
      <c r="P338" s="50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</row>
    <row r="339" spans="1:86" ht="15" hidden="1" customHeight="1" outlineLevel="1">
      <c r="A339" s="242"/>
      <c r="B339" s="235"/>
      <c r="C339" s="235"/>
      <c r="D339" s="234"/>
      <c r="E339" s="120" t="s">
        <v>73</v>
      </c>
      <c r="F339" s="120"/>
      <c r="G339" s="120"/>
      <c r="H339" s="50"/>
      <c r="I339" s="50"/>
      <c r="J339" s="50"/>
      <c r="K339" s="50"/>
      <c r="L339" s="50"/>
      <c r="M339" s="50"/>
      <c r="N339" s="50"/>
      <c r="O339" s="50"/>
      <c r="P339" s="50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</row>
    <row r="340" spans="1:86" s="17" customFormat="1" ht="15.75" hidden="1" customHeight="1" collapsed="1">
      <c r="A340" s="242"/>
      <c r="B340" s="235"/>
      <c r="C340" s="235"/>
      <c r="D340" s="234" t="s">
        <v>107</v>
      </c>
      <c r="E340" s="167" t="s">
        <v>68</v>
      </c>
      <c r="F340" s="167"/>
      <c r="G340" s="120"/>
      <c r="H340" s="50"/>
      <c r="I340" s="50"/>
      <c r="J340" s="50"/>
      <c r="K340" s="50"/>
      <c r="L340" s="50"/>
      <c r="M340" s="50"/>
      <c r="N340" s="50"/>
      <c r="O340" s="50"/>
      <c r="P340" s="50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</row>
    <row r="341" spans="1:86" s="17" customFormat="1" ht="62.25" customHeight="1">
      <c r="A341" s="242"/>
      <c r="B341" s="235"/>
      <c r="C341" s="235"/>
      <c r="D341" s="234"/>
      <c r="E341" s="139" t="s">
        <v>69</v>
      </c>
      <c r="F341" s="167"/>
      <c r="G341" s="120"/>
      <c r="H341" s="175">
        <v>0</v>
      </c>
      <c r="I341" s="175">
        <v>0</v>
      </c>
      <c r="J341" s="175">
        <v>224.99999999999997</v>
      </c>
      <c r="K341" s="175">
        <v>0</v>
      </c>
      <c r="L341" s="175">
        <v>0</v>
      </c>
      <c r="M341" s="175">
        <v>300</v>
      </c>
      <c r="N341" s="174">
        <v>0</v>
      </c>
      <c r="O341" s="174">
        <v>0</v>
      </c>
      <c r="P341" s="174">
        <v>428.77279000000004</v>
      </c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</row>
    <row r="342" spans="1:86" s="17" customFormat="1" ht="15" hidden="1" customHeight="1" outlineLevel="1">
      <c r="A342" s="242"/>
      <c r="B342" s="235"/>
      <c r="C342" s="235"/>
      <c r="D342" s="234"/>
      <c r="E342" s="167"/>
      <c r="F342" s="167"/>
      <c r="G342" s="163" t="s">
        <v>201</v>
      </c>
      <c r="H342" s="50"/>
      <c r="I342" s="50"/>
      <c r="J342" s="148">
        <v>225</v>
      </c>
      <c r="K342" s="50"/>
      <c r="L342" s="50"/>
      <c r="M342" s="148">
        <v>300</v>
      </c>
      <c r="N342" s="50"/>
      <c r="O342" s="50"/>
      <c r="P342" s="132">
        <v>428.77278999999999</v>
      </c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</row>
    <row r="343" spans="1:86" s="17" customFormat="1" ht="50.25" hidden="1" customHeight="1" outlineLevel="1">
      <c r="A343" s="242"/>
      <c r="B343" s="235"/>
      <c r="C343" s="235"/>
      <c r="D343" s="234"/>
      <c r="E343" s="167"/>
      <c r="F343" s="167"/>
      <c r="G343" s="120" t="s">
        <v>316</v>
      </c>
      <c r="H343" s="50"/>
      <c r="I343" s="50"/>
      <c r="J343" s="141">
        <v>141</v>
      </c>
      <c r="K343" s="50"/>
      <c r="L343" s="50"/>
      <c r="M343" s="141">
        <v>150</v>
      </c>
      <c r="N343" s="50"/>
      <c r="O343" s="50"/>
      <c r="P343" s="131">
        <v>208.19776000000002</v>
      </c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</row>
    <row r="344" spans="1:86" s="17" customFormat="1" ht="30" hidden="1" outlineLevel="1">
      <c r="A344" s="242"/>
      <c r="B344" s="235"/>
      <c r="C344" s="235"/>
      <c r="D344" s="234"/>
      <c r="E344" s="167"/>
      <c r="F344" s="167"/>
      <c r="G344" s="120" t="s">
        <v>317</v>
      </c>
      <c r="H344" s="50"/>
      <c r="I344" s="50"/>
      <c r="J344" s="141">
        <v>84</v>
      </c>
      <c r="K344" s="50"/>
      <c r="L344" s="50"/>
      <c r="M344" s="141">
        <v>150</v>
      </c>
      <c r="N344" s="50"/>
      <c r="O344" s="50"/>
      <c r="P344" s="131">
        <v>220.57503</v>
      </c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</row>
    <row r="345" spans="1:86" s="17" customFormat="1" ht="15" hidden="1" customHeight="1" collapsed="1">
      <c r="A345" s="242"/>
      <c r="B345" s="235"/>
      <c r="C345" s="235"/>
      <c r="D345" s="234"/>
      <c r="E345" s="167" t="s">
        <v>70</v>
      </c>
      <c r="F345" s="167"/>
      <c r="G345" s="120"/>
      <c r="H345" s="50"/>
      <c r="I345" s="50"/>
      <c r="J345" s="50"/>
      <c r="K345" s="50"/>
      <c r="L345" s="50"/>
      <c r="M345" s="50"/>
      <c r="N345" s="50"/>
      <c r="O345" s="50"/>
      <c r="P345" s="50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</row>
    <row r="346" spans="1:86" s="17" customFormat="1" ht="15" hidden="1" customHeight="1">
      <c r="A346" s="242"/>
      <c r="B346" s="235"/>
      <c r="C346" s="235"/>
      <c r="D346" s="234"/>
      <c r="E346" s="167" t="s">
        <v>71</v>
      </c>
      <c r="F346" s="167"/>
      <c r="G346" s="120"/>
      <c r="H346" s="50"/>
      <c r="I346" s="50"/>
      <c r="J346" s="50"/>
      <c r="K346" s="50"/>
      <c r="L346" s="50"/>
      <c r="M346" s="50"/>
      <c r="N346" s="50"/>
      <c r="O346" s="50"/>
      <c r="P346" s="50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</row>
    <row r="347" spans="1:86" ht="15" hidden="1" customHeight="1">
      <c r="A347" s="242"/>
      <c r="B347" s="235"/>
      <c r="C347" s="235"/>
      <c r="D347" s="234"/>
      <c r="E347" s="167" t="s">
        <v>72</v>
      </c>
      <c r="F347" s="167"/>
      <c r="G347" s="120"/>
      <c r="H347" s="50"/>
      <c r="I347" s="50"/>
      <c r="J347" s="50"/>
      <c r="K347" s="50"/>
      <c r="L347" s="50"/>
      <c r="M347" s="50"/>
      <c r="N347" s="50"/>
      <c r="O347" s="50"/>
      <c r="P347" s="50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</row>
    <row r="348" spans="1:86" ht="15" hidden="1" customHeight="1">
      <c r="A348" s="242"/>
      <c r="B348" s="235"/>
      <c r="C348" s="235"/>
      <c r="D348" s="234"/>
      <c r="E348" s="167" t="s">
        <v>73</v>
      </c>
      <c r="F348" s="167"/>
      <c r="G348" s="120"/>
      <c r="H348" s="50"/>
      <c r="I348" s="50"/>
      <c r="J348" s="50"/>
      <c r="K348" s="50"/>
      <c r="L348" s="50"/>
      <c r="M348" s="50"/>
      <c r="N348" s="50"/>
      <c r="O348" s="50"/>
      <c r="P348" s="50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</row>
    <row r="349" spans="1:86" ht="15.75" hidden="1" customHeight="1" outlineLevel="1">
      <c r="A349" s="242"/>
      <c r="B349" s="235" t="s">
        <v>109</v>
      </c>
      <c r="C349" s="235" t="s">
        <v>105</v>
      </c>
      <c r="D349" s="234" t="s">
        <v>106</v>
      </c>
      <c r="E349" s="120" t="s">
        <v>68</v>
      </c>
      <c r="F349" s="120"/>
      <c r="G349" s="120"/>
      <c r="H349" s="50"/>
      <c r="I349" s="50"/>
      <c r="J349" s="50"/>
      <c r="K349" s="50"/>
      <c r="L349" s="50"/>
      <c r="M349" s="50"/>
      <c r="N349" s="50"/>
      <c r="O349" s="50"/>
      <c r="P349" s="50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</row>
    <row r="350" spans="1:86" ht="15" hidden="1" customHeight="1" outlineLevel="1">
      <c r="A350" s="242"/>
      <c r="B350" s="235"/>
      <c r="C350" s="235"/>
      <c r="D350" s="234"/>
      <c r="E350" s="120" t="s">
        <v>69</v>
      </c>
      <c r="F350" s="120"/>
      <c r="G350" s="120"/>
      <c r="H350" s="50"/>
      <c r="I350" s="50"/>
      <c r="J350" s="50"/>
      <c r="K350" s="50"/>
      <c r="L350" s="50"/>
      <c r="M350" s="50"/>
      <c r="N350" s="50"/>
      <c r="O350" s="50"/>
      <c r="P350" s="50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</row>
    <row r="351" spans="1:86" ht="15" hidden="1" customHeight="1" outlineLevel="1">
      <c r="A351" s="242"/>
      <c r="B351" s="235"/>
      <c r="C351" s="235"/>
      <c r="D351" s="234"/>
      <c r="E351" s="120" t="s">
        <v>70</v>
      </c>
      <c r="F351" s="120"/>
      <c r="G351" s="120"/>
      <c r="H351" s="50"/>
      <c r="I351" s="50"/>
      <c r="J351" s="50"/>
      <c r="K351" s="50"/>
      <c r="L351" s="50"/>
      <c r="M351" s="50"/>
      <c r="N351" s="50"/>
      <c r="O351" s="50"/>
      <c r="P351" s="50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</row>
    <row r="352" spans="1:86" ht="15" hidden="1" customHeight="1" outlineLevel="1">
      <c r="A352" s="242"/>
      <c r="B352" s="235"/>
      <c r="C352" s="235"/>
      <c r="D352" s="234"/>
      <c r="E352" s="120" t="s">
        <v>71</v>
      </c>
      <c r="F352" s="120"/>
      <c r="G352" s="120"/>
      <c r="H352" s="50"/>
      <c r="I352" s="50"/>
      <c r="J352" s="50"/>
      <c r="K352" s="50"/>
      <c r="L352" s="50"/>
      <c r="M352" s="50"/>
      <c r="N352" s="50"/>
      <c r="O352" s="50"/>
      <c r="P352" s="50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</row>
    <row r="353" spans="1:86" ht="15" hidden="1" customHeight="1" outlineLevel="1">
      <c r="A353" s="242"/>
      <c r="B353" s="235"/>
      <c r="C353" s="235"/>
      <c r="D353" s="234"/>
      <c r="E353" s="120" t="s">
        <v>72</v>
      </c>
      <c r="F353" s="120"/>
      <c r="G353" s="120"/>
      <c r="H353" s="50"/>
      <c r="I353" s="50"/>
      <c r="J353" s="50"/>
      <c r="K353" s="50"/>
      <c r="L353" s="50"/>
      <c r="M353" s="50"/>
      <c r="N353" s="50"/>
      <c r="O353" s="50"/>
      <c r="P353" s="50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</row>
    <row r="354" spans="1:86" ht="15" hidden="1" customHeight="1" outlineLevel="1">
      <c r="A354" s="242"/>
      <c r="B354" s="235"/>
      <c r="C354" s="235"/>
      <c r="D354" s="234"/>
      <c r="E354" s="120" t="s">
        <v>73</v>
      </c>
      <c r="F354" s="120"/>
      <c r="G354" s="120"/>
      <c r="H354" s="50"/>
      <c r="I354" s="50"/>
      <c r="J354" s="50"/>
      <c r="K354" s="50"/>
      <c r="L354" s="50"/>
      <c r="M354" s="50"/>
      <c r="N354" s="50"/>
      <c r="O354" s="50"/>
      <c r="P354" s="50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</row>
    <row r="355" spans="1:86" s="17" customFormat="1" ht="15.75" hidden="1" customHeight="1" outlineLevel="1">
      <c r="A355" s="242"/>
      <c r="B355" s="235"/>
      <c r="C355" s="235" t="s">
        <v>108</v>
      </c>
      <c r="D355" s="234" t="s">
        <v>106</v>
      </c>
      <c r="E355" s="120" t="s">
        <v>68</v>
      </c>
      <c r="F355" s="120"/>
      <c r="G355" s="120"/>
      <c r="H355" s="50"/>
      <c r="I355" s="50"/>
      <c r="J355" s="50"/>
      <c r="K355" s="50"/>
      <c r="L355" s="50"/>
      <c r="M355" s="50"/>
      <c r="N355" s="50"/>
      <c r="O355" s="50"/>
      <c r="P355" s="50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</row>
    <row r="356" spans="1:86" s="17" customFormat="1" ht="15" hidden="1" customHeight="1" outlineLevel="1">
      <c r="A356" s="242"/>
      <c r="B356" s="235"/>
      <c r="C356" s="235"/>
      <c r="D356" s="234"/>
      <c r="E356" s="120" t="s">
        <v>69</v>
      </c>
      <c r="F356" s="120"/>
      <c r="G356" s="120"/>
      <c r="H356" s="50"/>
      <c r="I356" s="50"/>
      <c r="J356" s="50"/>
      <c r="K356" s="50"/>
      <c r="L356" s="50"/>
      <c r="M356" s="50"/>
      <c r="N356" s="50"/>
      <c r="O356" s="50"/>
      <c r="P356" s="50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</row>
    <row r="357" spans="1:86" s="17" customFormat="1" ht="15" hidden="1" customHeight="1" outlineLevel="1">
      <c r="A357" s="242"/>
      <c r="B357" s="235"/>
      <c r="C357" s="235"/>
      <c r="D357" s="234"/>
      <c r="E357" s="120" t="s">
        <v>70</v>
      </c>
      <c r="F357" s="120"/>
      <c r="G357" s="120"/>
      <c r="H357" s="50"/>
      <c r="I357" s="50"/>
      <c r="J357" s="50"/>
      <c r="K357" s="50"/>
      <c r="L357" s="50"/>
      <c r="M357" s="50"/>
      <c r="N357" s="50"/>
      <c r="O357" s="50"/>
      <c r="P357" s="50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</row>
    <row r="358" spans="1:86" s="17" customFormat="1" ht="15" hidden="1" customHeight="1" outlineLevel="1">
      <c r="A358" s="242"/>
      <c r="B358" s="235"/>
      <c r="C358" s="235"/>
      <c r="D358" s="234"/>
      <c r="E358" s="120" t="s">
        <v>71</v>
      </c>
      <c r="F358" s="120"/>
      <c r="G358" s="120"/>
      <c r="H358" s="50"/>
      <c r="I358" s="50"/>
      <c r="J358" s="50"/>
      <c r="K358" s="50"/>
      <c r="L358" s="50"/>
      <c r="M358" s="50"/>
      <c r="N358" s="50"/>
      <c r="O358" s="50"/>
      <c r="P358" s="50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</row>
    <row r="359" spans="1:86" ht="15" hidden="1" customHeight="1" outlineLevel="1">
      <c r="A359" s="242"/>
      <c r="B359" s="235"/>
      <c r="C359" s="235"/>
      <c r="D359" s="234"/>
      <c r="E359" s="120" t="s">
        <v>72</v>
      </c>
      <c r="F359" s="120"/>
      <c r="G359" s="120"/>
      <c r="H359" s="50"/>
      <c r="I359" s="50"/>
      <c r="J359" s="50"/>
      <c r="K359" s="50"/>
      <c r="L359" s="50"/>
      <c r="M359" s="50"/>
      <c r="N359" s="50"/>
      <c r="O359" s="50"/>
      <c r="P359" s="50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</row>
    <row r="360" spans="1:86" ht="15" hidden="1" customHeight="1" outlineLevel="1">
      <c r="A360" s="242"/>
      <c r="B360" s="235"/>
      <c r="C360" s="235"/>
      <c r="D360" s="234"/>
      <c r="E360" s="120" t="s">
        <v>73</v>
      </c>
      <c r="F360" s="120"/>
      <c r="G360" s="120"/>
      <c r="H360" s="50"/>
      <c r="I360" s="50"/>
      <c r="J360" s="50"/>
      <c r="K360" s="50"/>
      <c r="L360" s="50"/>
      <c r="M360" s="50"/>
      <c r="N360" s="50"/>
      <c r="O360" s="50"/>
      <c r="P360" s="50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</row>
    <row r="361" spans="1:86" ht="15.75" hidden="1" customHeight="1" outlineLevel="1">
      <c r="A361" s="242"/>
      <c r="B361" s="235"/>
      <c r="C361" s="235"/>
      <c r="D361" s="234" t="s">
        <v>107</v>
      </c>
      <c r="E361" s="120" t="s">
        <v>68</v>
      </c>
      <c r="F361" s="120"/>
      <c r="G361" s="120"/>
      <c r="H361" s="50"/>
      <c r="I361" s="50"/>
      <c r="J361" s="50"/>
      <c r="K361" s="50"/>
      <c r="L361" s="50"/>
      <c r="M361" s="50"/>
      <c r="N361" s="50"/>
      <c r="O361" s="50"/>
      <c r="P361" s="50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</row>
    <row r="362" spans="1:86" ht="15" hidden="1" customHeight="1" outlineLevel="1">
      <c r="A362" s="242"/>
      <c r="B362" s="235"/>
      <c r="C362" s="235"/>
      <c r="D362" s="234"/>
      <c r="E362" s="120" t="s">
        <v>69</v>
      </c>
      <c r="F362" s="120"/>
      <c r="G362" s="120"/>
      <c r="H362" s="50"/>
      <c r="I362" s="50"/>
      <c r="J362" s="50"/>
      <c r="K362" s="50"/>
      <c r="L362" s="50"/>
      <c r="M362" s="50"/>
      <c r="N362" s="50"/>
      <c r="O362" s="50"/>
      <c r="P362" s="50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</row>
    <row r="363" spans="1:86" ht="15" hidden="1" customHeight="1" outlineLevel="1">
      <c r="A363" s="242"/>
      <c r="B363" s="235"/>
      <c r="C363" s="235"/>
      <c r="D363" s="234"/>
      <c r="E363" s="120" t="s">
        <v>70</v>
      </c>
      <c r="F363" s="120"/>
      <c r="G363" s="120"/>
      <c r="H363" s="50"/>
      <c r="I363" s="50"/>
      <c r="J363" s="50"/>
      <c r="K363" s="50"/>
      <c r="L363" s="50"/>
      <c r="M363" s="50"/>
      <c r="N363" s="50"/>
      <c r="O363" s="50"/>
      <c r="P363" s="50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</row>
    <row r="364" spans="1:86" ht="15" hidden="1" customHeight="1" outlineLevel="1">
      <c r="A364" s="242"/>
      <c r="B364" s="235"/>
      <c r="C364" s="235"/>
      <c r="D364" s="234"/>
      <c r="E364" s="120" t="s">
        <v>71</v>
      </c>
      <c r="F364" s="120"/>
      <c r="G364" s="120"/>
      <c r="H364" s="50"/>
      <c r="I364" s="50"/>
      <c r="J364" s="50"/>
      <c r="K364" s="50"/>
      <c r="L364" s="50"/>
      <c r="M364" s="50"/>
      <c r="N364" s="50"/>
      <c r="O364" s="50"/>
      <c r="P364" s="50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</row>
    <row r="365" spans="1:86" ht="15" hidden="1" customHeight="1" outlineLevel="1">
      <c r="A365" s="242"/>
      <c r="B365" s="235"/>
      <c r="C365" s="235"/>
      <c r="D365" s="234"/>
      <c r="E365" s="120" t="s">
        <v>72</v>
      </c>
      <c r="F365" s="120"/>
      <c r="G365" s="120"/>
      <c r="H365" s="50"/>
      <c r="I365" s="50"/>
      <c r="J365" s="50"/>
      <c r="K365" s="50"/>
      <c r="L365" s="50"/>
      <c r="M365" s="50"/>
      <c r="N365" s="50"/>
      <c r="O365" s="50"/>
      <c r="P365" s="50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</row>
    <row r="366" spans="1:86" ht="15" hidden="1" customHeight="1" outlineLevel="1">
      <c r="A366" s="242"/>
      <c r="B366" s="235"/>
      <c r="C366" s="235"/>
      <c r="D366" s="234"/>
      <c r="E366" s="120" t="s">
        <v>73</v>
      </c>
      <c r="F366" s="120"/>
      <c r="G366" s="120"/>
      <c r="H366" s="50"/>
      <c r="I366" s="50"/>
      <c r="J366" s="50"/>
      <c r="K366" s="50"/>
      <c r="L366" s="50"/>
      <c r="M366" s="50"/>
      <c r="N366" s="50"/>
      <c r="O366" s="50"/>
      <c r="P366" s="50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</row>
    <row r="367" spans="1:86" ht="15.75" hidden="1" customHeight="1" outlineLevel="1">
      <c r="A367" s="242"/>
      <c r="B367" s="235" t="s">
        <v>110</v>
      </c>
      <c r="C367" s="235" t="s">
        <v>108</v>
      </c>
      <c r="D367" s="234" t="s">
        <v>107</v>
      </c>
      <c r="E367" s="120" t="s">
        <v>68</v>
      </c>
      <c r="F367" s="120"/>
      <c r="G367" s="120"/>
      <c r="H367" s="50"/>
      <c r="I367" s="50"/>
      <c r="J367" s="50"/>
      <c r="K367" s="50"/>
      <c r="L367" s="50"/>
      <c r="M367" s="50"/>
      <c r="N367" s="50"/>
      <c r="O367" s="50"/>
      <c r="P367" s="50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</row>
    <row r="368" spans="1:86" ht="15" hidden="1" customHeight="1" outlineLevel="1">
      <c r="A368" s="242"/>
      <c r="B368" s="235"/>
      <c r="C368" s="235"/>
      <c r="D368" s="234"/>
      <c r="E368" s="120" t="s">
        <v>69</v>
      </c>
      <c r="F368" s="120"/>
      <c r="G368" s="120"/>
      <c r="H368" s="50"/>
      <c r="I368" s="50"/>
      <c r="J368" s="50"/>
      <c r="K368" s="50"/>
      <c r="L368" s="50"/>
      <c r="M368" s="50"/>
      <c r="N368" s="50"/>
      <c r="O368" s="50"/>
      <c r="P368" s="50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</row>
    <row r="369" spans="1:86" ht="15" hidden="1" customHeight="1" outlineLevel="1">
      <c r="A369" s="242"/>
      <c r="B369" s="235"/>
      <c r="C369" s="235"/>
      <c r="D369" s="234"/>
      <c r="E369" s="120" t="s">
        <v>70</v>
      </c>
      <c r="F369" s="120"/>
      <c r="G369" s="120"/>
      <c r="H369" s="50"/>
      <c r="I369" s="50"/>
      <c r="J369" s="50"/>
      <c r="K369" s="50"/>
      <c r="L369" s="50"/>
      <c r="M369" s="50"/>
      <c r="N369" s="50"/>
      <c r="O369" s="50"/>
      <c r="P369" s="50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</row>
    <row r="370" spans="1:86" s="17" customFormat="1" ht="15" hidden="1" customHeight="1" outlineLevel="1">
      <c r="A370" s="242"/>
      <c r="B370" s="235"/>
      <c r="C370" s="235"/>
      <c r="D370" s="234"/>
      <c r="E370" s="120" t="s">
        <v>71</v>
      </c>
      <c r="F370" s="120"/>
      <c r="G370" s="120"/>
      <c r="H370" s="50"/>
      <c r="I370" s="50"/>
      <c r="J370" s="50"/>
      <c r="K370" s="50"/>
      <c r="L370" s="50"/>
      <c r="M370" s="50"/>
      <c r="N370" s="50"/>
      <c r="O370" s="50"/>
      <c r="P370" s="50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</row>
    <row r="371" spans="1:86" ht="15" hidden="1" customHeight="1" outlineLevel="1">
      <c r="A371" s="242"/>
      <c r="B371" s="235"/>
      <c r="C371" s="235"/>
      <c r="D371" s="234"/>
      <c r="E371" s="120" t="s">
        <v>72</v>
      </c>
      <c r="F371" s="120"/>
      <c r="G371" s="120"/>
      <c r="H371" s="50"/>
      <c r="I371" s="50"/>
      <c r="J371" s="50"/>
      <c r="K371" s="50"/>
      <c r="L371" s="50"/>
      <c r="M371" s="50"/>
      <c r="N371" s="50"/>
      <c r="O371" s="50"/>
      <c r="P371" s="50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</row>
    <row r="372" spans="1:86" ht="15" hidden="1" customHeight="1" outlineLevel="1">
      <c r="A372" s="242"/>
      <c r="B372" s="235"/>
      <c r="C372" s="235"/>
      <c r="D372" s="234"/>
      <c r="E372" s="120" t="s">
        <v>73</v>
      </c>
      <c r="F372" s="120"/>
      <c r="G372" s="120"/>
      <c r="H372" s="50"/>
      <c r="I372" s="50"/>
      <c r="J372" s="50"/>
      <c r="K372" s="50"/>
      <c r="L372" s="50"/>
      <c r="M372" s="50"/>
      <c r="N372" s="50"/>
      <c r="O372" s="50"/>
      <c r="P372" s="50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</row>
    <row r="373" spans="1:86" ht="15.75" hidden="1" customHeight="1" outlineLevel="1">
      <c r="A373" s="242"/>
      <c r="B373" s="235" t="s">
        <v>111</v>
      </c>
      <c r="C373" s="235" t="s">
        <v>105</v>
      </c>
      <c r="D373" s="234" t="s">
        <v>106</v>
      </c>
      <c r="E373" s="120" t="s">
        <v>68</v>
      </c>
      <c r="F373" s="120"/>
      <c r="G373" s="120"/>
      <c r="H373" s="50"/>
      <c r="I373" s="50"/>
      <c r="J373" s="50"/>
      <c r="K373" s="50"/>
      <c r="L373" s="50"/>
      <c r="M373" s="50"/>
      <c r="N373" s="50"/>
      <c r="O373" s="50"/>
      <c r="P373" s="50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</row>
    <row r="374" spans="1:86" hidden="1" outlineLevel="1">
      <c r="A374" s="242"/>
      <c r="B374" s="235"/>
      <c r="C374" s="235"/>
      <c r="D374" s="234"/>
      <c r="E374" s="120" t="s">
        <v>69</v>
      </c>
      <c r="F374" s="120"/>
      <c r="G374" s="120"/>
      <c r="H374" s="50"/>
      <c r="I374" s="50"/>
      <c r="J374" s="50"/>
      <c r="K374" s="50"/>
      <c r="L374" s="50"/>
      <c r="M374" s="50"/>
      <c r="N374" s="50"/>
      <c r="O374" s="50"/>
      <c r="P374" s="50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</row>
    <row r="375" spans="1:86" hidden="1" outlineLevel="1">
      <c r="A375" s="242"/>
      <c r="B375" s="235"/>
      <c r="C375" s="235"/>
      <c r="D375" s="234"/>
      <c r="E375" s="120" t="s">
        <v>70</v>
      </c>
      <c r="F375" s="120"/>
      <c r="G375" s="120"/>
      <c r="H375" s="50"/>
      <c r="I375" s="50"/>
      <c r="J375" s="50"/>
      <c r="K375" s="50"/>
      <c r="L375" s="50"/>
      <c r="M375" s="50"/>
      <c r="N375" s="50"/>
      <c r="O375" s="50"/>
      <c r="P375" s="50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</row>
    <row r="376" spans="1:86" s="18" customFormat="1" hidden="1" outlineLevel="1">
      <c r="A376" s="242"/>
      <c r="B376" s="235"/>
      <c r="C376" s="235"/>
      <c r="D376" s="234"/>
      <c r="E376" s="120" t="s">
        <v>71</v>
      </c>
      <c r="F376" s="120"/>
      <c r="G376" s="120"/>
      <c r="H376" s="168"/>
      <c r="I376" s="168"/>
      <c r="J376" s="168"/>
      <c r="K376" s="168"/>
      <c r="L376" s="168"/>
      <c r="M376" s="168"/>
      <c r="N376" s="168"/>
      <c r="O376" s="168"/>
      <c r="P376" s="50"/>
    </row>
    <row r="377" spans="1:86" s="18" customFormat="1" hidden="1" outlineLevel="1">
      <c r="A377" s="242"/>
      <c r="B377" s="235"/>
      <c r="C377" s="235"/>
      <c r="D377" s="234"/>
      <c r="E377" s="120" t="s">
        <v>72</v>
      </c>
      <c r="F377" s="120"/>
      <c r="G377" s="120"/>
      <c r="H377" s="169"/>
      <c r="I377" s="169"/>
      <c r="J377" s="169"/>
      <c r="K377" s="169"/>
      <c r="L377" s="169"/>
      <c r="M377" s="169"/>
      <c r="N377" s="169"/>
      <c r="O377" s="169"/>
      <c r="P377" s="50"/>
    </row>
    <row r="378" spans="1:86" s="18" customFormat="1" ht="15" hidden="1" customHeight="1" outlineLevel="1">
      <c r="A378" s="242"/>
      <c r="B378" s="235"/>
      <c r="C378" s="235"/>
      <c r="D378" s="234"/>
      <c r="E378" s="120" t="s">
        <v>73</v>
      </c>
      <c r="F378" s="120"/>
      <c r="G378" s="120"/>
      <c r="H378" s="170"/>
      <c r="I378" s="170"/>
      <c r="J378" s="170"/>
      <c r="K378" s="170"/>
      <c r="L378" s="170"/>
      <c r="M378" s="171"/>
      <c r="N378" s="171"/>
      <c r="O378" s="171"/>
      <c r="P378" s="50"/>
    </row>
    <row r="379" spans="1:86" s="18" customFormat="1" ht="15" hidden="1" customHeight="1" outlineLevel="1">
      <c r="A379" s="242"/>
      <c r="B379" s="235"/>
      <c r="C379" s="235" t="s">
        <v>108</v>
      </c>
      <c r="D379" s="234" t="s">
        <v>107</v>
      </c>
      <c r="E379" s="120" t="s">
        <v>68</v>
      </c>
      <c r="F379" s="120"/>
      <c r="G379" s="120"/>
      <c r="H379" s="140"/>
      <c r="I379" s="140"/>
      <c r="J379" s="140"/>
      <c r="K379" s="140"/>
      <c r="L379" s="140"/>
      <c r="M379" s="140"/>
      <c r="N379" s="140"/>
      <c r="O379" s="140"/>
      <c r="P379" s="50"/>
    </row>
    <row r="380" spans="1:86" s="19" customFormat="1" hidden="1" outlineLevel="1">
      <c r="A380" s="242"/>
      <c r="B380" s="235"/>
      <c r="C380" s="235"/>
      <c r="D380" s="234"/>
      <c r="E380" s="120" t="s">
        <v>69</v>
      </c>
      <c r="F380" s="120"/>
      <c r="G380" s="120"/>
      <c r="H380" s="170"/>
      <c r="I380" s="170"/>
      <c r="J380" s="170"/>
      <c r="K380" s="170"/>
      <c r="L380" s="170"/>
      <c r="M380" s="50"/>
      <c r="N380" s="50"/>
      <c r="O380" s="50"/>
      <c r="P380" s="50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</row>
    <row r="381" spans="1:86" s="19" customFormat="1" ht="15" hidden="1" customHeight="1" outlineLevel="1">
      <c r="A381" s="242"/>
      <c r="B381" s="235"/>
      <c r="C381" s="235"/>
      <c r="D381" s="234"/>
      <c r="E381" s="120" t="s">
        <v>70</v>
      </c>
      <c r="F381" s="120"/>
      <c r="G381" s="120"/>
      <c r="H381" s="140"/>
      <c r="I381" s="140"/>
      <c r="J381" s="140"/>
      <c r="K381" s="140"/>
      <c r="L381" s="140"/>
      <c r="M381" s="50"/>
      <c r="N381" s="50"/>
      <c r="O381" s="50"/>
      <c r="P381" s="50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</row>
    <row r="382" spans="1:86" s="19" customFormat="1" ht="15" hidden="1" customHeight="1" outlineLevel="1">
      <c r="A382" s="242"/>
      <c r="B382" s="235"/>
      <c r="C382" s="235"/>
      <c r="D382" s="234"/>
      <c r="E382" s="120" t="s">
        <v>71</v>
      </c>
      <c r="F382" s="120"/>
      <c r="G382" s="120"/>
      <c r="H382" s="140"/>
      <c r="I382" s="140"/>
      <c r="J382" s="140"/>
      <c r="K382" s="140"/>
      <c r="L382" s="140"/>
      <c r="M382" s="50"/>
      <c r="N382" s="50"/>
      <c r="O382" s="50"/>
      <c r="P382" s="50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</row>
    <row r="383" spans="1:86" s="18" customFormat="1" ht="15" hidden="1" customHeight="1" outlineLevel="1">
      <c r="A383" s="242"/>
      <c r="B383" s="235"/>
      <c r="C383" s="235"/>
      <c r="D383" s="234"/>
      <c r="E383" s="120" t="s">
        <v>72</v>
      </c>
      <c r="F383" s="120"/>
      <c r="G383" s="120"/>
      <c r="H383" s="140"/>
      <c r="I383" s="140"/>
      <c r="J383" s="140"/>
      <c r="K383" s="140"/>
      <c r="L383" s="140"/>
      <c r="M383" s="50"/>
      <c r="N383" s="50"/>
      <c r="O383" s="50"/>
      <c r="P383" s="50"/>
    </row>
    <row r="384" spans="1:86" s="18" customFormat="1" ht="15" hidden="1" customHeight="1" outlineLevel="1">
      <c r="A384" s="242"/>
      <c r="B384" s="235"/>
      <c r="C384" s="235"/>
      <c r="D384" s="234"/>
      <c r="E384" s="120" t="s">
        <v>73</v>
      </c>
      <c r="F384" s="120"/>
      <c r="G384" s="120"/>
      <c r="H384" s="140"/>
      <c r="I384" s="140"/>
      <c r="J384" s="140"/>
      <c r="K384" s="140"/>
      <c r="L384" s="140"/>
      <c r="M384" s="50"/>
      <c r="N384" s="50"/>
      <c r="O384" s="50"/>
      <c r="P384" s="50"/>
    </row>
    <row r="385" spans="1:86" s="18" customFormat="1" ht="15" hidden="1" customHeight="1" outlineLevel="1">
      <c r="A385" s="242"/>
      <c r="B385" s="234" t="s">
        <v>112</v>
      </c>
      <c r="C385" s="235" t="s">
        <v>105</v>
      </c>
      <c r="D385" s="234" t="s">
        <v>106</v>
      </c>
      <c r="E385" s="120" t="s">
        <v>68</v>
      </c>
      <c r="F385" s="120"/>
      <c r="G385" s="120"/>
      <c r="H385" s="140"/>
      <c r="I385" s="140"/>
      <c r="J385" s="140"/>
      <c r="K385" s="140"/>
      <c r="L385" s="140"/>
      <c r="M385" s="50"/>
      <c r="N385" s="50"/>
      <c r="O385" s="50"/>
      <c r="P385" s="50"/>
    </row>
    <row r="386" spans="1:86" s="18" customFormat="1" ht="15" hidden="1" customHeight="1" outlineLevel="1">
      <c r="A386" s="242"/>
      <c r="B386" s="234"/>
      <c r="C386" s="235"/>
      <c r="D386" s="234"/>
      <c r="E386" s="120" t="s">
        <v>69</v>
      </c>
      <c r="F386" s="120"/>
      <c r="G386" s="120"/>
      <c r="H386" s="140"/>
      <c r="I386" s="140"/>
      <c r="J386" s="140"/>
      <c r="K386" s="140"/>
      <c r="L386" s="54"/>
      <c r="M386" s="50"/>
      <c r="N386" s="50"/>
      <c r="O386" s="50"/>
      <c r="P386" s="50"/>
    </row>
    <row r="387" spans="1:86" s="18" customFormat="1" ht="15" hidden="1" customHeight="1" outlineLevel="1">
      <c r="A387" s="242"/>
      <c r="B387" s="234"/>
      <c r="C387" s="235"/>
      <c r="D387" s="234"/>
      <c r="E387" s="120" t="s">
        <v>70</v>
      </c>
      <c r="F387" s="120"/>
      <c r="G387" s="120"/>
      <c r="H387" s="140"/>
      <c r="I387" s="140"/>
      <c r="J387" s="140"/>
      <c r="K387" s="140"/>
      <c r="L387" s="140"/>
      <c r="M387" s="50"/>
      <c r="N387" s="50"/>
      <c r="O387" s="50"/>
      <c r="P387" s="50"/>
    </row>
    <row r="388" spans="1:86" s="18" customFormat="1" ht="15" hidden="1" customHeight="1" outlineLevel="1">
      <c r="A388" s="242"/>
      <c r="B388" s="234"/>
      <c r="C388" s="235"/>
      <c r="D388" s="234"/>
      <c r="E388" s="120" t="s">
        <v>71</v>
      </c>
      <c r="F388" s="120"/>
      <c r="G388" s="120"/>
      <c r="H388" s="140"/>
      <c r="I388" s="140"/>
      <c r="J388" s="140"/>
      <c r="K388" s="140"/>
      <c r="L388" s="140"/>
      <c r="M388" s="50"/>
      <c r="N388" s="50"/>
      <c r="O388" s="50"/>
      <c r="P388" s="50"/>
    </row>
    <row r="389" spans="1:86" s="18" customFormat="1" ht="15" hidden="1" customHeight="1" outlineLevel="1">
      <c r="A389" s="242"/>
      <c r="B389" s="234"/>
      <c r="C389" s="235"/>
      <c r="D389" s="234"/>
      <c r="E389" s="120" t="s">
        <v>72</v>
      </c>
      <c r="F389" s="120"/>
      <c r="G389" s="120"/>
      <c r="H389" s="140"/>
      <c r="I389" s="140"/>
      <c r="J389" s="140"/>
      <c r="K389" s="140"/>
      <c r="L389" s="140"/>
      <c r="M389" s="50"/>
      <c r="N389" s="50"/>
      <c r="O389" s="50"/>
      <c r="P389" s="50"/>
    </row>
    <row r="390" spans="1:86" s="18" customFormat="1" ht="15" hidden="1" customHeight="1" outlineLevel="1">
      <c r="A390" s="242"/>
      <c r="B390" s="234"/>
      <c r="C390" s="235"/>
      <c r="D390" s="234"/>
      <c r="E390" s="120" t="s">
        <v>73</v>
      </c>
      <c r="F390" s="120"/>
      <c r="G390" s="120"/>
      <c r="H390" s="172"/>
      <c r="I390" s="172"/>
      <c r="J390" s="172"/>
      <c r="K390" s="172"/>
      <c r="L390" s="50"/>
      <c r="M390" s="50"/>
      <c r="N390" s="50"/>
      <c r="O390" s="50"/>
      <c r="P390" s="50"/>
    </row>
    <row r="391" spans="1:86" s="19" customFormat="1" ht="15" hidden="1" customHeight="1" outlineLevel="1">
      <c r="A391" s="242"/>
      <c r="B391" s="234"/>
      <c r="C391" s="235" t="s">
        <v>108</v>
      </c>
      <c r="D391" s="234" t="s">
        <v>106</v>
      </c>
      <c r="E391" s="120" t="s">
        <v>68</v>
      </c>
      <c r="F391" s="120"/>
      <c r="G391" s="120"/>
      <c r="H391" s="172"/>
      <c r="I391" s="172"/>
      <c r="J391" s="172"/>
      <c r="K391" s="172"/>
      <c r="L391" s="50"/>
      <c r="M391" s="50"/>
      <c r="N391" s="50"/>
      <c r="O391" s="50"/>
      <c r="P391" s="50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</row>
    <row r="392" spans="1:86" s="19" customFormat="1" ht="15" hidden="1" customHeight="1" outlineLevel="1">
      <c r="A392" s="242"/>
      <c r="B392" s="234"/>
      <c r="C392" s="235"/>
      <c r="D392" s="234"/>
      <c r="E392" s="120" t="s">
        <v>69</v>
      </c>
      <c r="F392" s="120"/>
      <c r="G392" s="120"/>
      <c r="H392" s="172"/>
      <c r="I392" s="172"/>
      <c r="J392" s="172"/>
      <c r="K392" s="172"/>
      <c r="L392" s="50"/>
      <c r="M392" s="50"/>
      <c r="N392" s="50"/>
      <c r="O392" s="50"/>
      <c r="P392" s="50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</row>
    <row r="393" spans="1:86" s="19" customFormat="1" ht="15" hidden="1" customHeight="1" outlineLevel="1">
      <c r="A393" s="242"/>
      <c r="B393" s="234"/>
      <c r="C393" s="235"/>
      <c r="D393" s="234"/>
      <c r="E393" s="120" t="s">
        <v>70</v>
      </c>
      <c r="F393" s="120"/>
      <c r="G393" s="120"/>
      <c r="H393" s="172"/>
      <c r="I393" s="172"/>
      <c r="J393" s="172"/>
      <c r="K393" s="172"/>
      <c r="L393" s="50"/>
      <c r="M393" s="50"/>
      <c r="N393" s="50"/>
      <c r="O393" s="50"/>
      <c r="P393" s="50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</row>
    <row r="394" spans="1:86" s="19" customFormat="1" ht="15" hidden="1" customHeight="1" outlineLevel="1">
      <c r="A394" s="242"/>
      <c r="B394" s="234"/>
      <c r="C394" s="235"/>
      <c r="D394" s="234"/>
      <c r="E394" s="120" t="s">
        <v>71</v>
      </c>
      <c r="F394" s="120"/>
      <c r="G394" s="120"/>
      <c r="H394" s="172"/>
      <c r="I394" s="172"/>
      <c r="J394" s="172"/>
      <c r="K394" s="172"/>
      <c r="L394" s="50"/>
      <c r="M394" s="50"/>
      <c r="N394" s="50"/>
      <c r="O394" s="50"/>
      <c r="P394" s="50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</row>
    <row r="395" spans="1:86" s="18" customFormat="1" ht="15" hidden="1" customHeight="1" outlineLevel="1">
      <c r="A395" s="242"/>
      <c r="B395" s="234"/>
      <c r="C395" s="235"/>
      <c r="D395" s="234"/>
      <c r="E395" s="120" t="s">
        <v>72</v>
      </c>
      <c r="F395" s="120"/>
      <c r="G395" s="120"/>
      <c r="H395" s="172"/>
      <c r="I395" s="172"/>
      <c r="J395" s="172"/>
      <c r="K395" s="172"/>
      <c r="L395" s="50"/>
      <c r="M395" s="50"/>
      <c r="N395" s="50"/>
      <c r="O395" s="50"/>
      <c r="P395" s="50"/>
    </row>
    <row r="396" spans="1:86" s="18" customFormat="1" ht="15" hidden="1" customHeight="1" outlineLevel="1">
      <c r="A396" s="242"/>
      <c r="B396" s="234"/>
      <c r="C396" s="235"/>
      <c r="D396" s="234"/>
      <c r="E396" s="120" t="s">
        <v>73</v>
      </c>
      <c r="F396" s="120"/>
      <c r="G396" s="120"/>
      <c r="H396" s="172"/>
      <c r="I396" s="172"/>
      <c r="J396" s="172"/>
      <c r="K396" s="172"/>
      <c r="L396" s="50"/>
      <c r="M396" s="50"/>
      <c r="N396" s="50"/>
      <c r="O396" s="50"/>
      <c r="P396" s="50"/>
    </row>
    <row r="397" spans="1:86" s="18" customFormat="1" ht="15" hidden="1" customHeight="1" outlineLevel="1">
      <c r="A397" s="242"/>
      <c r="B397" s="234"/>
      <c r="C397" s="235"/>
      <c r="D397" s="234" t="s">
        <v>107</v>
      </c>
      <c r="E397" s="120" t="s">
        <v>68</v>
      </c>
      <c r="F397" s="120"/>
      <c r="G397" s="120"/>
      <c r="H397" s="120"/>
      <c r="I397" s="120"/>
      <c r="J397" s="120"/>
      <c r="K397" s="120"/>
      <c r="L397" s="50"/>
      <c r="M397" s="50"/>
      <c r="N397" s="50"/>
      <c r="O397" s="50"/>
      <c r="P397" s="50"/>
    </row>
    <row r="398" spans="1:86" s="18" customFormat="1" ht="15" hidden="1" customHeight="1" outlineLevel="1">
      <c r="A398" s="242"/>
      <c r="B398" s="234"/>
      <c r="C398" s="235"/>
      <c r="D398" s="234"/>
      <c r="E398" s="120" t="s">
        <v>69</v>
      </c>
      <c r="F398" s="120"/>
      <c r="G398" s="120"/>
      <c r="H398" s="50"/>
      <c r="I398" s="50"/>
      <c r="J398" s="50"/>
      <c r="K398" s="50"/>
      <c r="L398" s="50"/>
      <c r="M398" s="50"/>
      <c r="N398" s="50"/>
      <c r="O398" s="50"/>
      <c r="P398" s="50"/>
    </row>
    <row r="399" spans="1:86" s="18" customFormat="1" ht="15" hidden="1" customHeight="1" outlineLevel="1">
      <c r="A399" s="242"/>
      <c r="B399" s="234"/>
      <c r="C399" s="235"/>
      <c r="D399" s="234"/>
      <c r="E399" s="120" t="s">
        <v>70</v>
      </c>
      <c r="F399" s="120"/>
      <c r="G399" s="120"/>
      <c r="H399" s="50"/>
      <c r="I399" s="50"/>
      <c r="J399" s="50"/>
      <c r="K399" s="50"/>
      <c r="L399" s="50"/>
      <c r="M399" s="50"/>
      <c r="N399" s="50"/>
      <c r="O399" s="50"/>
      <c r="P399" s="50"/>
    </row>
    <row r="400" spans="1:86" s="18" customFormat="1" ht="15" hidden="1" customHeight="1" outlineLevel="1">
      <c r="A400" s="242"/>
      <c r="B400" s="234"/>
      <c r="C400" s="235"/>
      <c r="D400" s="234"/>
      <c r="E400" s="120" t="s">
        <v>71</v>
      </c>
      <c r="F400" s="120"/>
      <c r="G400" s="120"/>
      <c r="H400" s="50"/>
      <c r="I400" s="50"/>
      <c r="J400" s="50"/>
      <c r="K400" s="50"/>
      <c r="L400" s="50"/>
      <c r="M400" s="50"/>
      <c r="N400" s="50"/>
      <c r="O400" s="50"/>
      <c r="P400" s="50"/>
    </row>
    <row r="401" spans="1:86" s="18" customFormat="1" ht="15" hidden="1" customHeight="1" outlineLevel="1">
      <c r="A401" s="242"/>
      <c r="B401" s="234"/>
      <c r="C401" s="235"/>
      <c r="D401" s="234"/>
      <c r="E401" s="120" t="s">
        <v>72</v>
      </c>
      <c r="F401" s="120"/>
      <c r="G401" s="120"/>
      <c r="H401" s="50"/>
      <c r="I401" s="50"/>
      <c r="J401" s="50"/>
      <c r="K401" s="50"/>
      <c r="L401" s="50"/>
      <c r="M401" s="50"/>
      <c r="N401" s="50"/>
      <c r="O401" s="50"/>
      <c r="P401" s="50"/>
    </row>
    <row r="402" spans="1:86" s="18" customFormat="1" ht="15" hidden="1" customHeight="1" outlineLevel="1">
      <c r="A402" s="242"/>
      <c r="B402" s="234"/>
      <c r="C402" s="235"/>
      <c r="D402" s="234"/>
      <c r="E402" s="120" t="s">
        <v>73</v>
      </c>
      <c r="F402" s="120"/>
      <c r="G402" s="120"/>
      <c r="H402" s="50"/>
      <c r="I402" s="50"/>
      <c r="J402" s="50"/>
      <c r="K402" s="50"/>
      <c r="L402" s="50"/>
      <c r="M402" s="50"/>
      <c r="N402" s="50"/>
      <c r="O402" s="50"/>
      <c r="P402" s="50"/>
    </row>
    <row r="403" spans="1:86" s="19" customFormat="1" ht="51" hidden="1" customHeight="1" outlineLevel="1">
      <c r="A403" s="243" t="s">
        <v>17</v>
      </c>
      <c r="B403" s="246" t="s">
        <v>104</v>
      </c>
      <c r="C403" s="246" t="s">
        <v>105</v>
      </c>
      <c r="D403" s="248" t="s">
        <v>106</v>
      </c>
      <c r="E403" s="106" t="s">
        <v>68</v>
      </c>
      <c r="F403" s="180"/>
      <c r="G403" s="90"/>
      <c r="H403" s="159"/>
      <c r="I403" s="159"/>
      <c r="J403" s="159"/>
      <c r="K403" s="159"/>
      <c r="L403" s="159"/>
      <c r="M403" s="159"/>
      <c r="N403" s="159"/>
      <c r="O403" s="159"/>
      <c r="P403" s="160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</row>
    <row r="404" spans="1:86" s="18" customFormat="1" ht="15" hidden="1" customHeight="1" outlineLevel="1">
      <c r="A404" s="244"/>
      <c r="B404" s="247"/>
      <c r="C404" s="247"/>
      <c r="D404" s="249"/>
      <c r="E404" s="107" t="s">
        <v>69</v>
      </c>
      <c r="F404" s="181"/>
      <c r="G404" s="91"/>
      <c r="H404" s="7"/>
      <c r="I404" s="7"/>
      <c r="J404" s="7"/>
      <c r="K404" s="7"/>
      <c r="L404" s="7"/>
      <c r="M404" s="7"/>
      <c r="N404" s="7"/>
      <c r="O404" s="7"/>
      <c r="P404" s="33"/>
    </row>
    <row r="405" spans="1:86" s="18" customFormat="1" ht="15" hidden="1" customHeight="1" outlineLevel="1">
      <c r="A405" s="244"/>
      <c r="B405" s="247"/>
      <c r="C405" s="247"/>
      <c r="D405" s="249"/>
      <c r="E405" s="107" t="s">
        <v>70</v>
      </c>
      <c r="F405" s="181"/>
      <c r="G405" s="91"/>
      <c r="H405" s="7"/>
      <c r="I405" s="7"/>
      <c r="J405" s="7"/>
      <c r="K405" s="7"/>
      <c r="L405" s="7"/>
      <c r="M405" s="7"/>
      <c r="N405" s="7"/>
      <c r="O405" s="7"/>
      <c r="P405" s="33"/>
    </row>
    <row r="406" spans="1:86" s="18" customFormat="1" ht="15" hidden="1" customHeight="1" outlineLevel="1">
      <c r="A406" s="244"/>
      <c r="B406" s="247"/>
      <c r="C406" s="247"/>
      <c r="D406" s="249"/>
      <c r="E406" s="107" t="s">
        <v>71</v>
      </c>
      <c r="F406" s="181"/>
      <c r="G406" s="91"/>
      <c r="H406" s="7"/>
      <c r="I406" s="7"/>
      <c r="J406" s="7"/>
      <c r="K406" s="7"/>
      <c r="L406" s="7"/>
      <c r="M406" s="7"/>
      <c r="N406" s="7"/>
      <c r="O406" s="7"/>
      <c r="P406" s="33"/>
    </row>
    <row r="407" spans="1:86" s="18" customFormat="1" ht="15" hidden="1" customHeight="1" outlineLevel="1">
      <c r="A407" s="244"/>
      <c r="B407" s="247"/>
      <c r="C407" s="247"/>
      <c r="D407" s="249"/>
      <c r="E407" s="107" t="s">
        <v>72</v>
      </c>
      <c r="F407" s="181"/>
      <c r="G407" s="91"/>
      <c r="H407" s="7"/>
      <c r="I407" s="7"/>
      <c r="J407" s="7"/>
      <c r="K407" s="7"/>
      <c r="L407" s="7"/>
      <c r="M407" s="7"/>
      <c r="N407" s="7"/>
      <c r="O407" s="7"/>
      <c r="P407" s="33"/>
    </row>
    <row r="408" spans="1:86" s="18" customFormat="1" hidden="1" outlineLevel="1">
      <c r="A408" s="244"/>
      <c r="B408" s="247"/>
      <c r="C408" s="247"/>
      <c r="D408" s="249"/>
      <c r="E408" s="107" t="s">
        <v>73</v>
      </c>
      <c r="F408" s="181"/>
      <c r="G408" s="91"/>
      <c r="H408" s="96"/>
      <c r="I408" s="96"/>
      <c r="J408" s="96"/>
      <c r="K408" s="96"/>
      <c r="L408" s="96"/>
      <c r="M408" s="96"/>
      <c r="N408" s="96"/>
      <c r="O408" s="96"/>
      <c r="P408" s="33"/>
    </row>
    <row r="409" spans="1:86" s="18" customFormat="1" ht="15" hidden="1" customHeight="1" outlineLevel="1">
      <c r="A409" s="244"/>
      <c r="B409" s="247"/>
      <c r="C409" s="247"/>
      <c r="D409" s="249" t="s">
        <v>107</v>
      </c>
      <c r="E409" s="107" t="s">
        <v>68</v>
      </c>
      <c r="F409" s="181"/>
      <c r="G409" s="91"/>
      <c r="H409" s="94"/>
      <c r="I409" s="94"/>
      <c r="J409" s="94"/>
      <c r="K409" s="94"/>
      <c r="L409" s="94"/>
      <c r="M409" s="95"/>
      <c r="N409" s="95"/>
      <c r="O409" s="95"/>
      <c r="P409" s="33"/>
    </row>
    <row r="410" spans="1:86" s="18" customFormat="1" ht="15" hidden="1" customHeight="1" outlineLevel="1">
      <c r="A410" s="244"/>
      <c r="B410" s="247"/>
      <c r="C410" s="247"/>
      <c r="D410" s="249"/>
      <c r="E410" s="107" t="s">
        <v>69</v>
      </c>
      <c r="F410" s="181"/>
      <c r="G410" s="91"/>
      <c r="H410" s="76"/>
      <c r="I410" s="76"/>
      <c r="J410" s="76"/>
      <c r="K410" s="76"/>
      <c r="L410" s="76"/>
      <c r="M410" s="76"/>
      <c r="N410" s="76"/>
      <c r="O410" s="76"/>
      <c r="P410" s="33"/>
    </row>
    <row r="411" spans="1:86" s="18" customFormat="1" ht="15" hidden="1" customHeight="1" outlineLevel="1">
      <c r="A411" s="244"/>
      <c r="B411" s="247"/>
      <c r="C411" s="247"/>
      <c r="D411" s="249"/>
      <c r="E411" s="107" t="s">
        <v>70</v>
      </c>
      <c r="F411" s="181"/>
      <c r="G411" s="91"/>
      <c r="H411" s="7"/>
      <c r="I411" s="7"/>
      <c r="J411" s="7"/>
      <c r="K411" s="7"/>
      <c r="L411" s="7"/>
      <c r="M411" s="7"/>
      <c r="N411" s="7"/>
      <c r="O411" s="7"/>
      <c r="P411" s="33"/>
    </row>
    <row r="412" spans="1:86" s="18" customFormat="1" ht="15" hidden="1" customHeight="1" outlineLevel="1">
      <c r="A412" s="244"/>
      <c r="B412" s="247"/>
      <c r="C412" s="247"/>
      <c r="D412" s="249"/>
      <c r="E412" s="107" t="s">
        <v>71</v>
      </c>
      <c r="F412" s="181"/>
      <c r="G412" s="91"/>
      <c r="H412" s="7"/>
      <c r="I412" s="7"/>
      <c r="J412" s="7"/>
      <c r="K412" s="7"/>
      <c r="L412" s="7"/>
      <c r="M412" s="7"/>
      <c r="N412" s="7"/>
      <c r="O412" s="7"/>
      <c r="P412" s="33"/>
    </row>
    <row r="413" spans="1:86" s="18" customFormat="1" ht="15" hidden="1" customHeight="1" outlineLevel="1">
      <c r="A413" s="244"/>
      <c r="B413" s="247"/>
      <c r="C413" s="247"/>
      <c r="D413" s="249"/>
      <c r="E413" s="107" t="s">
        <v>72</v>
      </c>
      <c r="F413" s="181"/>
      <c r="G413" s="91"/>
      <c r="H413" s="7"/>
      <c r="I413" s="7"/>
      <c r="J413" s="7"/>
      <c r="K413" s="7"/>
      <c r="L413" s="7"/>
      <c r="M413" s="7"/>
      <c r="N413" s="7"/>
      <c r="O413" s="7"/>
      <c r="P413" s="33"/>
    </row>
    <row r="414" spans="1:86" s="18" customFormat="1" ht="15" hidden="1" customHeight="1" outlineLevel="1">
      <c r="A414" s="244"/>
      <c r="B414" s="247"/>
      <c r="C414" s="247"/>
      <c r="D414" s="249"/>
      <c r="E414" s="107" t="s">
        <v>73</v>
      </c>
      <c r="F414" s="181"/>
      <c r="G414" s="91"/>
      <c r="H414" s="7"/>
      <c r="I414" s="7"/>
      <c r="J414" s="7"/>
      <c r="K414" s="7"/>
      <c r="L414" s="7"/>
      <c r="M414" s="7"/>
      <c r="N414" s="7"/>
      <c r="O414" s="7"/>
      <c r="P414" s="33"/>
    </row>
    <row r="415" spans="1:86" s="18" customFormat="1" ht="15" hidden="1" customHeight="1" outlineLevel="1">
      <c r="A415" s="244"/>
      <c r="B415" s="247"/>
      <c r="C415" s="247" t="s">
        <v>108</v>
      </c>
      <c r="D415" s="249" t="s">
        <v>106</v>
      </c>
      <c r="E415" s="107" t="s">
        <v>68</v>
      </c>
      <c r="F415" s="181"/>
      <c r="G415" s="91"/>
      <c r="H415" s="7"/>
      <c r="I415" s="7"/>
      <c r="J415" s="7"/>
      <c r="K415" s="7"/>
      <c r="L415" s="7"/>
      <c r="M415" s="7"/>
      <c r="N415" s="7"/>
      <c r="O415" s="7"/>
      <c r="P415" s="33"/>
    </row>
    <row r="416" spans="1:86" s="18" customFormat="1" ht="15" hidden="1" customHeight="1" outlineLevel="1">
      <c r="A416" s="244"/>
      <c r="B416" s="247"/>
      <c r="C416" s="247"/>
      <c r="D416" s="249"/>
      <c r="E416" s="107" t="s">
        <v>69</v>
      </c>
      <c r="F416" s="181"/>
      <c r="G416" s="91"/>
      <c r="H416" s="7"/>
      <c r="I416" s="7"/>
      <c r="J416" s="7"/>
      <c r="K416" s="7"/>
      <c r="L416" s="7"/>
      <c r="M416" s="7"/>
      <c r="N416" s="7"/>
      <c r="O416" s="7"/>
      <c r="P416" s="33"/>
    </row>
    <row r="417" spans="1:86" s="19" customFormat="1" ht="45" hidden="1" customHeight="1" outlineLevel="1">
      <c r="A417" s="244"/>
      <c r="B417" s="247"/>
      <c r="C417" s="247"/>
      <c r="D417" s="249"/>
      <c r="E417" s="107" t="s">
        <v>70</v>
      </c>
      <c r="F417" s="181"/>
      <c r="G417" s="91"/>
      <c r="H417" s="7"/>
      <c r="I417" s="7"/>
      <c r="J417" s="7"/>
      <c r="K417" s="7"/>
      <c r="L417" s="7"/>
      <c r="M417" s="7"/>
      <c r="N417" s="7"/>
      <c r="O417" s="7"/>
      <c r="P417" s="33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</row>
    <row r="418" spans="1:86" s="18" customFormat="1" ht="15" hidden="1" customHeight="1" outlineLevel="1">
      <c r="A418" s="244"/>
      <c r="B418" s="247"/>
      <c r="C418" s="247"/>
      <c r="D418" s="249"/>
      <c r="E418" s="107" t="s">
        <v>71</v>
      </c>
      <c r="F418" s="181"/>
      <c r="G418" s="91"/>
      <c r="H418" s="7"/>
      <c r="I418" s="7"/>
      <c r="J418" s="7"/>
      <c r="K418" s="7"/>
      <c r="L418" s="7"/>
      <c r="M418" s="7"/>
      <c r="N418" s="7"/>
      <c r="O418" s="7"/>
      <c r="P418" s="33"/>
    </row>
    <row r="419" spans="1:86" s="18" customFormat="1" ht="15" hidden="1" customHeight="1" outlineLevel="1">
      <c r="A419" s="244"/>
      <c r="B419" s="247"/>
      <c r="C419" s="247"/>
      <c r="D419" s="249"/>
      <c r="E419" s="107" t="s">
        <v>72</v>
      </c>
      <c r="F419" s="181"/>
      <c r="G419" s="91"/>
      <c r="H419" s="7"/>
      <c r="I419" s="7"/>
      <c r="J419" s="7"/>
      <c r="K419" s="7"/>
      <c r="L419" s="7"/>
      <c r="M419" s="7"/>
      <c r="N419" s="7"/>
      <c r="O419" s="7"/>
      <c r="P419" s="33"/>
    </row>
    <row r="420" spans="1:86" s="18" customFormat="1" ht="15" hidden="1" customHeight="1" outlineLevel="1">
      <c r="A420" s="244"/>
      <c r="B420" s="247"/>
      <c r="C420" s="247"/>
      <c r="D420" s="249"/>
      <c r="E420" s="107" t="s">
        <v>73</v>
      </c>
      <c r="F420" s="181"/>
      <c r="G420" s="91"/>
      <c r="H420" s="7"/>
      <c r="I420" s="7"/>
      <c r="J420" s="7"/>
      <c r="K420" s="7"/>
      <c r="L420" s="7"/>
      <c r="M420" s="7"/>
      <c r="N420" s="7"/>
      <c r="O420" s="7"/>
      <c r="P420" s="33"/>
    </row>
    <row r="421" spans="1:86" s="18" customFormat="1" ht="16.5" hidden="1" customHeight="1" outlineLevel="1">
      <c r="A421" s="244"/>
      <c r="B421" s="247"/>
      <c r="C421" s="247"/>
      <c r="D421" s="249" t="s">
        <v>107</v>
      </c>
      <c r="E421" s="107" t="s">
        <v>68</v>
      </c>
      <c r="F421" s="181"/>
      <c r="G421" s="97"/>
      <c r="H421" s="7"/>
      <c r="I421" s="7"/>
      <c r="J421" s="7"/>
      <c r="K421" s="7"/>
      <c r="L421" s="7"/>
      <c r="M421" s="7"/>
      <c r="N421" s="7"/>
      <c r="O421" s="7"/>
      <c r="P421" s="7"/>
    </row>
    <row r="422" spans="1:86" s="18" customFormat="1" ht="15" hidden="1" customHeight="1" outlineLevel="1">
      <c r="A422" s="244"/>
      <c r="B422" s="247"/>
      <c r="C422" s="247"/>
      <c r="D422" s="249"/>
      <c r="E422" s="107" t="s">
        <v>69</v>
      </c>
      <c r="F422" s="181"/>
      <c r="G422" s="97"/>
      <c r="H422" s="7"/>
      <c r="I422" s="7"/>
      <c r="J422" s="7"/>
      <c r="K422" s="7"/>
      <c r="L422" s="7"/>
      <c r="M422" s="7"/>
      <c r="N422" s="7"/>
      <c r="O422" s="7"/>
      <c r="P422" s="7"/>
    </row>
    <row r="423" spans="1:86" s="18" customFormat="1" ht="15" hidden="1" customHeight="1" outlineLevel="1">
      <c r="A423" s="244"/>
      <c r="B423" s="247"/>
      <c r="C423" s="247"/>
      <c r="D423" s="249"/>
      <c r="E423" s="107" t="s">
        <v>70</v>
      </c>
      <c r="F423" s="182"/>
      <c r="G423" s="98"/>
      <c r="H423" s="7"/>
      <c r="I423" s="7"/>
      <c r="J423" s="7"/>
      <c r="K423" s="7"/>
      <c r="L423" s="7"/>
      <c r="M423" s="7"/>
      <c r="N423" s="7"/>
      <c r="O423" s="7"/>
      <c r="P423" s="7"/>
    </row>
    <row r="424" spans="1:86" s="18" customFormat="1" ht="15" hidden="1" customHeight="1" outlineLevel="1">
      <c r="A424" s="244"/>
      <c r="B424" s="247"/>
      <c r="C424" s="247"/>
      <c r="D424" s="249"/>
      <c r="E424" s="107" t="s">
        <v>71</v>
      </c>
      <c r="F424" s="180"/>
      <c r="G424" s="99"/>
      <c r="H424" s="7"/>
      <c r="I424" s="7"/>
      <c r="J424" s="7"/>
      <c r="K424" s="7"/>
      <c r="L424" s="7"/>
      <c r="M424" s="7"/>
      <c r="N424" s="7"/>
      <c r="O424" s="7"/>
      <c r="P424" s="7"/>
    </row>
    <row r="425" spans="1:86" s="18" customFormat="1" ht="15" hidden="1" customHeight="1" outlineLevel="1">
      <c r="A425" s="244"/>
      <c r="B425" s="247"/>
      <c r="C425" s="247"/>
      <c r="D425" s="249"/>
      <c r="E425" s="107" t="s">
        <v>72</v>
      </c>
      <c r="F425" s="181"/>
      <c r="G425" s="100"/>
      <c r="H425" s="7"/>
      <c r="I425" s="7"/>
      <c r="J425" s="7"/>
      <c r="K425" s="7"/>
      <c r="L425" s="7"/>
      <c r="M425" s="7"/>
      <c r="N425" s="7"/>
      <c r="O425" s="7"/>
      <c r="P425" s="7"/>
    </row>
    <row r="426" spans="1:86" s="18" customFormat="1" ht="15" hidden="1" customHeight="1" outlineLevel="1">
      <c r="A426" s="245"/>
      <c r="B426" s="237"/>
      <c r="C426" s="237"/>
      <c r="D426" s="236"/>
      <c r="E426" s="195" t="s">
        <v>73</v>
      </c>
      <c r="F426" s="182"/>
      <c r="G426" s="102"/>
      <c r="H426" s="7"/>
      <c r="I426" s="7"/>
      <c r="J426" s="7"/>
      <c r="K426" s="7"/>
      <c r="L426" s="7"/>
      <c r="M426" s="7"/>
      <c r="N426" s="7"/>
      <c r="O426" s="7"/>
      <c r="P426" s="7"/>
    </row>
    <row r="427" spans="1:86" s="18" customFormat="1" ht="15" customHeight="1" collapsed="1">
      <c r="A427" s="197"/>
      <c r="B427" s="197"/>
      <c r="C427" s="198"/>
      <c r="D427" s="199"/>
      <c r="E427" s="182"/>
      <c r="F427" s="25"/>
      <c r="G427" s="25"/>
    </row>
    <row r="428" spans="1:86" s="18" customFormat="1" ht="15" customHeight="1">
      <c r="C428" s="24"/>
      <c r="D428" s="12"/>
      <c r="E428" s="25"/>
      <c r="F428" s="25"/>
      <c r="G428" s="25"/>
    </row>
    <row r="429" spans="1:86" s="18" customFormat="1" ht="27" hidden="1" customHeight="1" thickBot="1">
      <c r="A429" s="257"/>
      <c r="B429" s="257"/>
      <c r="C429" s="257"/>
      <c r="D429" s="257"/>
      <c r="E429" s="258"/>
      <c r="F429" s="136"/>
      <c r="G429" s="259" t="s">
        <v>113</v>
      </c>
      <c r="H429" s="260"/>
      <c r="I429" s="260"/>
      <c r="J429" s="260"/>
      <c r="K429" s="260"/>
      <c r="L429" s="260"/>
      <c r="M429" s="260"/>
      <c r="N429" s="260"/>
      <c r="O429" s="260"/>
      <c r="P429" s="260"/>
    </row>
    <row r="430" spans="1:86" s="18" customFormat="1" ht="49.5" hidden="1" customHeight="1">
      <c r="A430" s="261" t="s">
        <v>59</v>
      </c>
      <c r="B430" s="263" t="s">
        <v>101</v>
      </c>
      <c r="C430" s="263" t="s">
        <v>102</v>
      </c>
      <c r="D430" s="263" t="s">
        <v>103</v>
      </c>
      <c r="E430" s="265" t="s">
        <v>63</v>
      </c>
      <c r="F430" s="183"/>
      <c r="G430" s="267" t="s">
        <v>142</v>
      </c>
      <c r="H430" s="250" t="s">
        <v>64</v>
      </c>
      <c r="I430" s="251"/>
      <c r="J430" s="251"/>
      <c r="K430" s="250" t="s">
        <v>65</v>
      </c>
      <c r="L430" s="251"/>
      <c r="M430" s="251"/>
      <c r="N430" s="250" t="s">
        <v>78</v>
      </c>
      <c r="O430" s="251"/>
      <c r="P430" s="251"/>
    </row>
    <row r="431" spans="1:86" s="18" customFormat="1" ht="47.25" hidden="1" customHeight="1" thickBot="1">
      <c r="A431" s="262"/>
      <c r="B431" s="264"/>
      <c r="C431" s="264"/>
      <c r="D431" s="264"/>
      <c r="E431" s="266"/>
      <c r="F431" s="183"/>
      <c r="G431" s="267"/>
      <c r="H431" s="82">
        <f>H320</f>
        <v>2016</v>
      </c>
      <c r="I431" s="75">
        <f>I320</f>
        <v>2017</v>
      </c>
      <c r="J431" s="75">
        <f>J320</f>
        <v>2018</v>
      </c>
      <c r="K431" s="75">
        <f>H431</f>
        <v>2016</v>
      </c>
      <c r="L431" s="75">
        <f>I431</f>
        <v>2017</v>
      </c>
      <c r="M431" s="75">
        <f>J431</f>
        <v>2018</v>
      </c>
      <c r="N431" s="75">
        <f>H431</f>
        <v>2016</v>
      </c>
      <c r="O431" s="75">
        <f>I431</f>
        <v>2017</v>
      </c>
      <c r="P431" s="31">
        <f>J431</f>
        <v>2018</v>
      </c>
    </row>
    <row r="432" spans="1:86" s="18" customFormat="1" ht="15" hidden="1" customHeight="1" thickBot="1">
      <c r="A432" s="117">
        <v>2</v>
      </c>
      <c r="B432" s="252">
        <v>3</v>
      </c>
      <c r="C432" s="253"/>
      <c r="D432" s="253"/>
      <c r="E432" s="254"/>
      <c r="F432" s="137"/>
      <c r="G432" s="85">
        <v>4</v>
      </c>
      <c r="H432" s="255">
        <v>5</v>
      </c>
      <c r="I432" s="256"/>
      <c r="J432" s="256"/>
      <c r="K432" s="255">
        <v>6</v>
      </c>
      <c r="L432" s="256"/>
      <c r="M432" s="256"/>
      <c r="N432" s="255">
        <v>7</v>
      </c>
      <c r="O432" s="256"/>
      <c r="P432" s="256"/>
    </row>
    <row r="433" spans="1:16" s="18" customFormat="1" ht="15" hidden="1" customHeight="1" outlineLevel="1">
      <c r="A433" s="268" t="s">
        <v>20</v>
      </c>
      <c r="B433" s="270" t="s">
        <v>104</v>
      </c>
      <c r="C433" s="270" t="s">
        <v>105</v>
      </c>
      <c r="D433" s="271" t="s">
        <v>106</v>
      </c>
      <c r="E433" s="106" t="s">
        <v>68</v>
      </c>
      <c r="F433" s="180"/>
      <c r="G433" s="90"/>
      <c r="H433" s="11"/>
      <c r="I433" s="11"/>
      <c r="J433" s="11"/>
      <c r="K433" s="11"/>
      <c r="L433" s="11"/>
      <c r="M433" s="11"/>
      <c r="N433" s="11"/>
      <c r="O433" s="11"/>
      <c r="P433" s="32"/>
    </row>
    <row r="434" spans="1:16" s="18" customFormat="1" ht="15" hidden="1" customHeight="1" outlineLevel="1">
      <c r="A434" s="269"/>
      <c r="B434" s="247"/>
      <c r="C434" s="247"/>
      <c r="D434" s="249"/>
      <c r="E434" s="107" t="s">
        <v>69</v>
      </c>
      <c r="F434" s="181"/>
      <c r="G434" s="91"/>
      <c r="H434" s="7"/>
      <c r="I434" s="7"/>
      <c r="J434" s="7"/>
      <c r="K434" s="7"/>
      <c r="L434" s="7"/>
      <c r="M434" s="7"/>
      <c r="N434" s="7"/>
      <c r="O434" s="7"/>
      <c r="P434" s="33"/>
    </row>
    <row r="435" spans="1:16" s="18" customFormat="1" ht="15" hidden="1" customHeight="1" outlineLevel="1">
      <c r="A435" s="269"/>
      <c r="B435" s="247"/>
      <c r="C435" s="247"/>
      <c r="D435" s="249"/>
      <c r="E435" s="107" t="s">
        <v>70</v>
      </c>
      <c r="F435" s="181"/>
      <c r="G435" s="91"/>
      <c r="H435" s="7"/>
      <c r="I435" s="7"/>
      <c r="J435" s="7"/>
      <c r="K435" s="7"/>
      <c r="L435" s="7"/>
      <c r="M435" s="7"/>
      <c r="N435" s="7"/>
      <c r="O435" s="7"/>
      <c r="P435" s="33"/>
    </row>
    <row r="436" spans="1:16" s="18" customFormat="1" ht="15" hidden="1" customHeight="1" outlineLevel="1">
      <c r="A436" s="269"/>
      <c r="B436" s="247"/>
      <c r="C436" s="247"/>
      <c r="D436" s="249"/>
      <c r="E436" s="107" t="s">
        <v>71</v>
      </c>
      <c r="F436" s="181"/>
      <c r="G436" s="91"/>
      <c r="H436" s="7"/>
      <c r="I436" s="7"/>
      <c r="J436" s="7"/>
      <c r="K436" s="7"/>
      <c r="L436" s="7"/>
      <c r="M436" s="7"/>
      <c r="N436" s="7"/>
      <c r="O436" s="7"/>
      <c r="P436" s="33"/>
    </row>
    <row r="437" spans="1:16" s="18" customFormat="1" ht="15" hidden="1" customHeight="1" outlineLevel="1">
      <c r="A437" s="269"/>
      <c r="B437" s="247"/>
      <c r="C437" s="247"/>
      <c r="D437" s="249"/>
      <c r="E437" s="107" t="s">
        <v>72</v>
      </c>
      <c r="F437" s="181"/>
      <c r="G437" s="91"/>
      <c r="H437" s="7"/>
      <c r="I437" s="7"/>
      <c r="J437" s="7"/>
      <c r="K437" s="7"/>
      <c r="L437" s="7"/>
      <c r="M437" s="7"/>
      <c r="N437" s="7"/>
      <c r="O437" s="7"/>
      <c r="P437" s="33"/>
    </row>
    <row r="438" spans="1:16" s="18" customFormat="1" ht="15" hidden="1" customHeight="1" outlineLevel="1">
      <c r="A438" s="269"/>
      <c r="B438" s="247"/>
      <c r="C438" s="247"/>
      <c r="D438" s="249"/>
      <c r="E438" s="107" t="s">
        <v>73</v>
      </c>
      <c r="F438" s="181"/>
      <c r="G438" s="91"/>
      <c r="H438" s="7"/>
      <c r="I438" s="7"/>
      <c r="J438" s="7"/>
      <c r="K438" s="7"/>
      <c r="L438" s="7"/>
      <c r="M438" s="7"/>
      <c r="N438" s="7"/>
      <c r="O438" s="7"/>
      <c r="P438" s="33"/>
    </row>
    <row r="439" spans="1:16" s="18" customFormat="1" ht="15" hidden="1" customHeight="1" outlineLevel="1">
      <c r="A439" s="269"/>
      <c r="B439" s="247"/>
      <c r="C439" s="247"/>
      <c r="D439" s="249" t="s">
        <v>107</v>
      </c>
      <c r="E439" s="107" t="s">
        <v>68</v>
      </c>
      <c r="F439" s="181"/>
      <c r="G439" s="91"/>
      <c r="H439" s="7"/>
      <c r="I439" s="7"/>
      <c r="J439" s="7"/>
      <c r="K439" s="7"/>
      <c r="L439" s="7"/>
      <c r="M439" s="7"/>
      <c r="N439" s="7"/>
      <c r="O439" s="7"/>
      <c r="P439" s="33"/>
    </row>
    <row r="440" spans="1:16" s="18" customFormat="1" ht="15" hidden="1" customHeight="1" outlineLevel="1">
      <c r="A440" s="269"/>
      <c r="B440" s="247"/>
      <c r="C440" s="247"/>
      <c r="D440" s="249"/>
      <c r="E440" s="107" t="s">
        <v>69</v>
      </c>
      <c r="F440" s="181"/>
      <c r="G440" s="91"/>
      <c r="H440" s="7"/>
      <c r="I440" s="7"/>
      <c r="J440" s="7"/>
      <c r="K440" s="7"/>
      <c r="L440" s="7"/>
      <c r="M440" s="7"/>
      <c r="N440" s="7"/>
      <c r="O440" s="7"/>
      <c r="P440" s="33"/>
    </row>
    <row r="441" spans="1:16" s="18" customFormat="1" ht="15" hidden="1" customHeight="1" outlineLevel="1">
      <c r="A441" s="269"/>
      <c r="B441" s="247"/>
      <c r="C441" s="247"/>
      <c r="D441" s="249"/>
      <c r="E441" s="107" t="s">
        <v>70</v>
      </c>
      <c r="F441" s="181"/>
      <c r="G441" s="91"/>
      <c r="H441" s="7"/>
      <c r="I441" s="7"/>
      <c r="J441" s="7"/>
      <c r="K441" s="7"/>
      <c r="L441" s="7"/>
      <c r="M441" s="7"/>
      <c r="N441" s="7"/>
      <c r="O441" s="7"/>
      <c r="P441" s="33"/>
    </row>
    <row r="442" spans="1:16" s="18" customFormat="1" ht="15" hidden="1" customHeight="1" outlineLevel="1">
      <c r="A442" s="269"/>
      <c r="B442" s="247"/>
      <c r="C442" s="247"/>
      <c r="D442" s="249"/>
      <c r="E442" s="107" t="s">
        <v>71</v>
      </c>
      <c r="F442" s="181"/>
      <c r="G442" s="91"/>
      <c r="H442" s="7"/>
      <c r="I442" s="7"/>
      <c r="J442" s="7"/>
      <c r="K442" s="7"/>
      <c r="L442" s="7"/>
      <c r="M442" s="7"/>
      <c r="N442" s="7"/>
      <c r="O442" s="7"/>
      <c r="P442" s="33"/>
    </row>
    <row r="443" spans="1:16" s="18" customFormat="1" ht="15" hidden="1" customHeight="1" outlineLevel="1">
      <c r="A443" s="269"/>
      <c r="B443" s="247"/>
      <c r="C443" s="247"/>
      <c r="D443" s="249"/>
      <c r="E443" s="107" t="s">
        <v>72</v>
      </c>
      <c r="F443" s="181"/>
      <c r="G443" s="91"/>
      <c r="H443" s="7"/>
      <c r="I443" s="7"/>
      <c r="J443" s="7"/>
      <c r="K443" s="7"/>
      <c r="L443" s="7"/>
      <c r="M443" s="7"/>
      <c r="N443" s="7"/>
      <c r="O443" s="7"/>
      <c r="P443" s="33"/>
    </row>
    <row r="444" spans="1:16" s="18" customFormat="1" ht="15" hidden="1" customHeight="1" outlineLevel="1">
      <c r="A444" s="269"/>
      <c r="B444" s="247"/>
      <c r="C444" s="247"/>
      <c r="D444" s="249"/>
      <c r="E444" s="107" t="s">
        <v>73</v>
      </c>
      <c r="F444" s="181"/>
      <c r="G444" s="91"/>
      <c r="H444" s="7"/>
      <c r="I444" s="7"/>
      <c r="J444" s="7"/>
      <c r="K444" s="7"/>
      <c r="L444" s="7"/>
      <c r="M444" s="7"/>
      <c r="N444" s="7"/>
      <c r="O444" s="7"/>
      <c r="P444" s="33"/>
    </row>
    <row r="445" spans="1:16" s="18" customFormat="1" ht="15" hidden="1" customHeight="1" outlineLevel="1">
      <c r="A445" s="269"/>
      <c r="B445" s="247"/>
      <c r="C445" s="247" t="s">
        <v>108</v>
      </c>
      <c r="D445" s="249" t="s">
        <v>106</v>
      </c>
      <c r="E445" s="107" t="s">
        <v>68</v>
      </c>
      <c r="F445" s="181"/>
      <c r="G445" s="91"/>
      <c r="H445" s="7"/>
      <c r="I445" s="7"/>
      <c r="J445" s="7"/>
      <c r="K445" s="7"/>
      <c r="L445" s="7"/>
      <c r="M445" s="7"/>
      <c r="N445" s="7"/>
      <c r="O445" s="7"/>
      <c r="P445" s="33"/>
    </row>
    <row r="446" spans="1:16" s="18" customFormat="1" ht="15" hidden="1" customHeight="1" outlineLevel="1">
      <c r="A446" s="269"/>
      <c r="B446" s="247"/>
      <c r="C446" s="247"/>
      <c r="D446" s="249"/>
      <c r="E446" s="107" t="s">
        <v>69</v>
      </c>
      <c r="F446" s="181"/>
      <c r="G446" s="91"/>
      <c r="H446" s="7"/>
      <c r="I446" s="7"/>
      <c r="J446" s="7"/>
      <c r="K446" s="7"/>
      <c r="L446" s="7"/>
      <c r="M446" s="7"/>
      <c r="N446" s="7"/>
      <c r="O446" s="7"/>
      <c r="P446" s="33"/>
    </row>
    <row r="447" spans="1:16" s="18" customFormat="1" ht="15" hidden="1" customHeight="1" outlineLevel="1">
      <c r="A447" s="269"/>
      <c r="B447" s="247"/>
      <c r="C447" s="247"/>
      <c r="D447" s="249"/>
      <c r="E447" s="107" t="s">
        <v>70</v>
      </c>
      <c r="F447" s="181"/>
      <c r="G447" s="91"/>
      <c r="H447" s="7"/>
      <c r="I447" s="7"/>
      <c r="J447" s="7"/>
      <c r="K447" s="7"/>
      <c r="L447" s="7"/>
      <c r="M447" s="7"/>
      <c r="N447" s="7"/>
      <c r="O447" s="7"/>
      <c r="P447" s="33"/>
    </row>
    <row r="448" spans="1:16" s="18" customFormat="1" ht="15" hidden="1" customHeight="1" outlineLevel="1">
      <c r="A448" s="269"/>
      <c r="B448" s="247"/>
      <c r="C448" s="247"/>
      <c r="D448" s="249"/>
      <c r="E448" s="107" t="s">
        <v>71</v>
      </c>
      <c r="F448" s="181"/>
      <c r="G448" s="91"/>
      <c r="H448" s="7"/>
      <c r="I448" s="7"/>
      <c r="J448" s="7"/>
      <c r="K448" s="7"/>
      <c r="L448" s="7"/>
      <c r="M448" s="7"/>
      <c r="N448" s="7"/>
      <c r="O448" s="7"/>
      <c r="P448" s="33"/>
    </row>
    <row r="449" spans="1:16" s="18" customFormat="1" ht="15" hidden="1" customHeight="1" outlineLevel="1">
      <c r="A449" s="269"/>
      <c r="B449" s="247"/>
      <c r="C449" s="247"/>
      <c r="D449" s="249"/>
      <c r="E449" s="107" t="s">
        <v>72</v>
      </c>
      <c r="F449" s="181"/>
      <c r="G449" s="91"/>
      <c r="H449" s="7"/>
      <c r="I449" s="7"/>
      <c r="J449" s="7"/>
      <c r="K449" s="7"/>
      <c r="L449" s="7"/>
      <c r="M449" s="7"/>
      <c r="N449" s="7"/>
      <c r="O449" s="7"/>
      <c r="P449" s="33"/>
    </row>
    <row r="450" spans="1:16" s="18" customFormat="1" ht="15" hidden="1" customHeight="1" outlineLevel="1">
      <c r="A450" s="269"/>
      <c r="B450" s="247"/>
      <c r="C450" s="247"/>
      <c r="D450" s="249"/>
      <c r="E450" s="107" t="s">
        <v>73</v>
      </c>
      <c r="F450" s="181"/>
      <c r="G450" s="91"/>
      <c r="H450" s="7"/>
      <c r="I450" s="7"/>
      <c r="J450" s="7"/>
      <c r="K450" s="7"/>
      <c r="L450" s="7"/>
      <c r="M450" s="7"/>
      <c r="N450" s="7"/>
      <c r="O450" s="7"/>
      <c r="P450" s="33"/>
    </row>
    <row r="451" spans="1:16" s="18" customFormat="1" ht="15" hidden="1" customHeight="1" outlineLevel="1">
      <c r="A451" s="269"/>
      <c r="B451" s="247"/>
      <c r="C451" s="247"/>
      <c r="D451" s="249" t="s">
        <v>107</v>
      </c>
      <c r="E451" s="107" t="s">
        <v>68</v>
      </c>
      <c r="F451" s="181"/>
      <c r="G451" s="91"/>
      <c r="H451" s="7"/>
      <c r="I451" s="7"/>
      <c r="J451" s="7"/>
      <c r="K451" s="7"/>
      <c r="L451" s="7"/>
      <c r="M451" s="7"/>
      <c r="N451" s="7"/>
      <c r="O451" s="7"/>
      <c r="P451" s="33"/>
    </row>
    <row r="452" spans="1:16" s="18" customFormat="1" ht="15" hidden="1" customHeight="1" outlineLevel="1">
      <c r="A452" s="269"/>
      <c r="B452" s="247"/>
      <c r="C452" s="247"/>
      <c r="D452" s="249"/>
      <c r="E452" s="107" t="s">
        <v>69</v>
      </c>
      <c r="F452" s="181"/>
      <c r="G452" s="91"/>
      <c r="H452" s="7"/>
      <c r="I452" s="7"/>
      <c r="J452" s="7"/>
      <c r="K452" s="7"/>
      <c r="L452" s="7"/>
      <c r="M452" s="7"/>
      <c r="N452" s="7"/>
      <c r="O452" s="7"/>
      <c r="P452" s="33"/>
    </row>
    <row r="453" spans="1:16" s="18" customFormat="1" ht="15" hidden="1" customHeight="1" outlineLevel="1">
      <c r="A453" s="269"/>
      <c r="B453" s="247"/>
      <c r="C453" s="247"/>
      <c r="D453" s="249"/>
      <c r="E453" s="107" t="s">
        <v>70</v>
      </c>
      <c r="F453" s="181"/>
      <c r="G453" s="91"/>
      <c r="H453" s="7"/>
      <c r="I453" s="7"/>
      <c r="J453" s="7"/>
      <c r="K453" s="7"/>
      <c r="L453" s="7"/>
      <c r="M453" s="7"/>
      <c r="N453" s="7"/>
      <c r="O453" s="7"/>
      <c r="P453" s="33"/>
    </row>
    <row r="454" spans="1:16" s="18" customFormat="1" ht="15" hidden="1" customHeight="1" outlineLevel="1">
      <c r="A454" s="269"/>
      <c r="B454" s="247"/>
      <c r="C454" s="247"/>
      <c r="D454" s="249"/>
      <c r="E454" s="107" t="s">
        <v>71</v>
      </c>
      <c r="F454" s="181"/>
      <c r="G454" s="91"/>
      <c r="H454" s="7"/>
      <c r="I454" s="7"/>
      <c r="J454" s="7"/>
      <c r="K454" s="7"/>
      <c r="L454" s="7"/>
      <c r="M454" s="7"/>
      <c r="N454" s="7"/>
      <c r="O454" s="7"/>
      <c r="P454" s="33"/>
    </row>
    <row r="455" spans="1:16" s="18" customFormat="1" ht="15" hidden="1" customHeight="1" outlineLevel="1">
      <c r="A455" s="269"/>
      <c r="B455" s="247"/>
      <c r="C455" s="247"/>
      <c r="D455" s="249"/>
      <c r="E455" s="107" t="s">
        <v>72</v>
      </c>
      <c r="F455" s="181"/>
      <c r="G455" s="91"/>
      <c r="H455" s="7"/>
      <c r="I455" s="7"/>
      <c r="J455" s="7"/>
      <c r="K455" s="7"/>
      <c r="L455" s="7"/>
      <c r="M455" s="7"/>
      <c r="N455" s="7"/>
      <c r="O455" s="7"/>
      <c r="P455" s="33"/>
    </row>
    <row r="456" spans="1:16" s="18" customFormat="1" ht="15" hidden="1" customHeight="1" outlineLevel="1">
      <c r="A456" s="269"/>
      <c r="B456" s="247"/>
      <c r="C456" s="247"/>
      <c r="D456" s="249"/>
      <c r="E456" s="107" t="s">
        <v>73</v>
      </c>
      <c r="F456" s="181"/>
      <c r="G456" s="91"/>
      <c r="H456" s="7"/>
      <c r="I456" s="7"/>
      <c r="J456" s="7"/>
      <c r="K456" s="7"/>
      <c r="L456" s="7"/>
      <c r="M456" s="7"/>
      <c r="N456" s="7"/>
      <c r="O456" s="7"/>
      <c r="P456" s="33"/>
    </row>
    <row r="457" spans="1:16" s="18" customFormat="1" ht="15" hidden="1" customHeight="1" outlineLevel="1">
      <c r="A457" s="269"/>
      <c r="B457" s="247" t="s">
        <v>109</v>
      </c>
      <c r="C457" s="247" t="s">
        <v>105</v>
      </c>
      <c r="D457" s="249" t="s">
        <v>106</v>
      </c>
      <c r="E457" s="107" t="s">
        <v>68</v>
      </c>
      <c r="F457" s="181"/>
      <c r="G457" s="91"/>
      <c r="H457" s="7"/>
      <c r="I457" s="7"/>
      <c r="J457" s="7"/>
      <c r="K457" s="7"/>
      <c r="L457" s="7"/>
      <c r="M457" s="7"/>
      <c r="N457" s="7"/>
      <c r="O457" s="7"/>
      <c r="P457" s="33"/>
    </row>
    <row r="458" spans="1:16" s="18" customFormat="1" ht="15" hidden="1" customHeight="1" outlineLevel="1">
      <c r="A458" s="269"/>
      <c r="B458" s="247"/>
      <c r="C458" s="247"/>
      <c r="D458" s="249"/>
      <c r="E458" s="107" t="s">
        <v>69</v>
      </c>
      <c r="F458" s="181"/>
      <c r="G458" s="91"/>
      <c r="H458" s="7"/>
      <c r="I458" s="7"/>
      <c r="J458" s="7"/>
      <c r="K458" s="7"/>
      <c r="L458" s="7"/>
      <c r="M458" s="7"/>
      <c r="N458" s="7"/>
      <c r="O458" s="7"/>
      <c r="P458" s="33"/>
    </row>
    <row r="459" spans="1:16" s="18" customFormat="1" ht="15" hidden="1" customHeight="1" outlineLevel="1">
      <c r="A459" s="269"/>
      <c r="B459" s="247"/>
      <c r="C459" s="247"/>
      <c r="D459" s="249"/>
      <c r="E459" s="107" t="s">
        <v>70</v>
      </c>
      <c r="F459" s="181"/>
      <c r="G459" s="91"/>
      <c r="H459" s="7"/>
      <c r="I459" s="7"/>
      <c r="J459" s="7"/>
      <c r="K459" s="7"/>
      <c r="L459" s="7"/>
      <c r="M459" s="7"/>
      <c r="N459" s="7"/>
      <c r="O459" s="7"/>
      <c r="P459" s="33"/>
    </row>
    <row r="460" spans="1:16" s="18" customFormat="1" ht="15" hidden="1" customHeight="1" outlineLevel="1">
      <c r="A460" s="269"/>
      <c r="B460" s="247"/>
      <c r="C460" s="247"/>
      <c r="D460" s="249"/>
      <c r="E460" s="107" t="s">
        <v>71</v>
      </c>
      <c r="F460" s="181"/>
      <c r="G460" s="91"/>
      <c r="H460" s="7"/>
      <c r="I460" s="7"/>
      <c r="J460" s="7"/>
      <c r="K460" s="7"/>
      <c r="L460" s="7"/>
      <c r="M460" s="7"/>
      <c r="N460" s="7"/>
      <c r="O460" s="7"/>
      <c r="P460" s="33"/>
    </row>
    <row r="461" spans="1:16" s="18" customFormat="1" ht="15" hidden="1" customHeight="1" outlineLevel="1">
      <c r="A461" s="269"/>
      <c r="B461" s="247"/>
      <c r="C461" s="247"/>
      <c r="D461" s="249"/>
      <c r="E461" s="107" t="s">
        <v>72</v>
      </c>
      <c r="F461" s="181"/>
      <c r="G461" s="91"/>
      <c r="H461" s="7"/>
      <c r="I461" s="7"/>
      <c r="J461" s="7"/>
      <c r="K461" s="7"/>
      <c r="L461" s="7"/>
      <c r="M461" s="7"/>
      <c r="N461" s="7"/>
      <c r="O461" s="7"/>
      <c r="P461" s="33"/>
    </row>
    <row r="462" spans="1:16" s="18" customFormat="1" ht="15" hidden="1" customHeight="1" outlineLevel="1">
      <c r="A462" s="269"/>
      <c r="B462" s="247"/>
      <c r="C462" s="247"/>
      <c r="D462" s="249"/>
      <c r="E462" s="107" t="s">
        <v>73</v>
      </c>
      <c r="F462" s="181"/>
      <c r="G462" s="91"/>
      <c r="H462" s="7"/>
      <c r="I462" s="7"/>
      <c r="J462" s="7"/>
      <c r="K462" s="7"/>
      <c r="L462" s="7"/>
      <c r="M462" s="7"/>
      <c r="N462" s="7"/>
      <c r="O462" s="7"/>
      <c r="P462" s="33"/>
    </row>
    <row r="463" spans="1:16" s="18" customFormat="1" ht="15" hidden="1" customHeight="1" outlineLevel="1">
      <c r="A463" s="269"/>
      <c r="B463" s="247"/>
      <c r="C463" s="247" t="s">
        <v>108</v>
      </c>
      <c r="D463" s="249" t="s">
        <v>106</v>
      </c>
      <c r="E463" s="107" t="s">
        <v>68</v>
      </c>
      <c r="F463" s="181"/>
      <c r="G463" s="91"/>
      <c r="H463" s="7"/>
      <c r="I463" s="7"/>
      <c r="J463" s="7"/>
      <c r="K463" s="7"/>
      <c r="L463" s="7"/>
      <c r="M463" s="7"/>
      <c r="N463" s="7"/>
      <c r="O463" s="7"/>
      <c r="P463" s="33"/>
    </row>
    <row r="464" spans="1:16" s="18" customFormat="1" ht="15" hidden="1" customHeight="1" outlineLevel="1">
      <c r="A464" s="269"/>
      <c r="B464" s="247"/>
      <c r="C464" s="247"/>
      <c r="D464" s="249"/>
      <c r="E464" s="107" t="s">
        <v>69</v>
      </c>
      <c r="F464" s="181"/>
      <c r="G464" s="91"/>
      <c r="H464" s="7"/>
      <c r="I464" s="7"/>
      <c r="J464" s="7"/>
      <c r="K464" s="7"/>
      <c r="L464" s="7"/>
      <c r="M464" s="7"/>
      <c r="N464" s="7"/>
      <c r="O464" s="7"/>
      <c r="P464" s="33"/>
    </row>
    <row r="465" spans="1:16" s="18" customFormat="1" ht="15" hidden="1" customHeight="1" outlineLevel="1">
      <c r="A465" s="269"/>
      <c r="B465" s="247"/>
      <c r="C465" s="247"/>
      <c r="D465" s="249"/>
      <c r="E465" s="107" t="s">
        <v>70</v>
      </c>
      <c r="F465" s="181"/>
      <c r="G465" s="91"/>
      <c r="H465" s="7"/>
      <c r="I465" s="7"/>
      <c r="J465" s="7"/>
      <c r="K465" s="7"/>
      <c r="L465" s="7"/>
      <c r="M465" s="7"/>
      <c r="N465" s="7"/>
      <c r="O465" s="7"/>
      <c r="P465" s="33"/>
    </row>
    <row r="466" spans="1:16" s="18" customFormat="1" ht="15" hidden="1" customHeight="1" outlineLevel="1">
      <c r="A466" s="269"/>
      <c r="B466" s="247"/>
      <c r="C466" s="247"/>
      <c r="D466" s="249"/>
      <c r="E466" s="107" t="s">
        <v>71</v>
      </c>
      <c r="F466" s="181"/>
      <c r="G466" s="91"/>
      <c r="H466" s="7"/>
      <c r="I466" s="7"/>
      <c r="J466" s="7"/>
      <c r="K466" s="7"/>
      <c r="L466" s="7"/>
      <c r="M466" s="7"/>
      <c r="N466" s="7"/>
      <c r="O466" s="7"/>
      <c r="P466" s="33"/>
    </row>
    <row r="467" spans="1:16" s="18" customFormat="1" ht="15" hidden="1" customHeight="1" outlineLevel="1">
      <c r="A467" s="269"/>
      <c r="B467" s="247"/>
      <c r="C467" s="247"/>
      <c r="D467" s="249"/>
      <c r="E467" s="107" t="s">
        <v>72</v>
      </c>
      <c r="F467" s="181"/>
      <c r="G467" s="91"/>
      <c r="H467" s="7"/>
      <c r="I467" s="7"/>
      <c r="J467" s="7"/>
      <c r="K467" s="7"/>
      <c r="L467" s="7"/>
      <c r="M467" s="7"/>
      <c r="N467" s="7"/>
      <c r="O467" s="7"/>
      <c r="P467" s="33"/>
    </row>
    <row r="468" spans="1:16" s="18" customFormat="1" ht="15" hidden="1" customHeight="1" outlineLevel="1">
      <c r="A468" s="269"/>
      <c r="B468" s="247"/>
      <c r="C468" s="247"/>
      <c r="D468" s="249"/>
      <c r="E468" s="107" t="s">
        <v>73</v>
      </c>
      <c r="F468" s="181"/>
      <c r="G468" s="91"/>
      <c r="H468" s="7"/>
      <c r="I468" s="7"/>
      <c r="J468" s="7"/>
      <c r="K468" s="7"/>
      <c r="L468" s="7"/>
      <c r="M468" s="7"/>
      <c r="N468" s="7"/>
      <c r="O468" s="7"/>
      <c r="P468" s="33"/>
    </row>
    <row r="469" spans="1:16" s="18" customFormat="1" ht="15" hidden="1" customHeight="1" outlineLevel="1">
      <c r="A469" s="269"/>
      <c r="B469" s="247"/>
      <c r="C469" s="247"/>
      <c r="D469" s="249" t="s">
        <v>107</v>
      </c>
      <c r="E469" s="107" t="s">
        <v>68</v>
      </c>
      <c r="F469" s="181"/>
      <c r="G469" s="91"/>
      <c r="H469" s="7"/>
      <c r="I469" s="7"/>
      <c r="J469" s="7"/>
      <c r="K469" s="7"/>
      <c r="L469" s="7"/>
      <c r="M469" s="7"/>
      <c r="N469" s="7"/>
      <c r="O469" s="7"/>
      <c r="P469" s="33"/>
    </row>
    <row r="470" spans="1:16" s="18" customFormat="1" ht="15" hidden="1" customHeight="1" outlineLevel="1">
      <c r="A470" s="269"/>
      <c r="B470" s="247"/>
      <c r="C470" s="247"/>
      <c r="D470" s="249"/>
      <c r="E470" s="107" t="s">
        <v>69</v>
      </c>
      <c r="F470" s="181"/>
      <c r="G470" s="91"/>
      <c r="H470" s="7"/>
      <c r="I470" s="7"/>
      <c r="J470" s="7"/>
      <c r="K470" s="7"/>
      <c r="L470" s="7"/>
      <c r="M470" s="7"/>
      <c r="N470" s="7"/>
      <c r="O470" s="7"/>
      <c r="P470" s="33"/>
    </row>
    <row r="471" spans="1:16" s="18" customFormat="1" ht="15" hidden="1" customHeight="1" outlineLevel="1">
      <c r="A471" s="269"/>
      <c r="B471" s="247"/>
      <c r="C471" s="247"/>
      <c r="D471" s="249"/>
      <c r="E471" s="107" t="s">
        <v>70</v>
      </c>
      <c r="F471" s="181"/>
      <c r="G471" s="91"/>
      <c r="H471" s="7"/>
      <c r="I471" s="7"/>
      <c r="J471" s="7"/>
      <c r="K471" s="7"/>
      <c r="L471" s="7"/>
      <c r="M471" s="7"/>
      <c r="N471" s="7"/>
      <c r="O471" s="7"/>
      <c r="P471" s="33"/>
    </row>
    <row r="472" spans="1:16" s="18" customFormat="1" ht="15" hidden="1" customHeight="1" outlineLevel="1">
      <c r="A472" s="269"/>
      <c r="B472" s="247"/>
      <c r="C472" s="247"/>
      <c r="D472" s="249"/>
      <c r="E472" s="107" t="s">
        <v>71</v>
      </c>
      <c r="F472" s="181"/>
      <c r="G472" s="91"/>
      <c r="H472" s="7"/>
      <c r="I472" s="7"/>
      <c r="J472" s="7"/>
      <c r="K472" s="7"/>
      <c r="L472" s="7"/>
      <c r="M472" s="7"/>
      <c r="N472" s="7"/>
      <c r="O472" s="7"/>
      <c r="P472" s="33"/>
    </row>
    <row r="473" spans="1:16" s="18" customFormat="1" ht="15" hidden="1" customHeight="1" outlineLevel="1">
      <c r="A473" s="269"/>
      <c r="B473" s="247"/>
      <c r="C473" s="247"/>
      <c r="D473" s="249"/>
      <c r="E473" s="107" t="s">
        <v>72</v>
      </c>
      <c r="F473" s="181"/>
      <c r="G473" s="91"/>
      <c r="H473" s="7"/>
      <c r="I473" s="7"/>
      <c r="J473" s="7"/>
      <c r="K473" s="7"/>
      <c r="L473" s="7"/>
      <c r="M473" s="7"/>
      <c r="N473" s="7"/>
      <c r="O473" s="7"/>
      <c r="P473" s="33"/>
    </row>
    <row r="474" spans="1:16" s="18" customFormat="1" ht="15" hidden="1" customHeight="1" outlineLevel="1">
      <c r="A474" s="269"/>
      <c r="B474" s="247"/>
      <c r="C474" s="247"/>
      <c r="D474" s="249"/>
      <c r="E474" s="107" t="s">
        <v>73</v>
      </c>
      <c r="F474" s="181"/>
      <c r="G474" s="91"/>
      <c r="H474" s="7"/>
      <c r="I474" s="7"/>
      <c r="J474" s="7"/>
      <c r="K474" s="7"/>
      <c r="L474" s="7"/>
      <c r="M474" s="7"/>
      <c r="N474" s="7"/>
      <c r="O474" s="7"/>
      <c r="P474" s="33"/>
    </row>
    <row r="475" spans="1:16" s="18" customFormat="1" ht="15" hidden="1" customHeight="1" outlineLevel="1">
      <c r="A475" s="269"/>
      <c r="B475" s="247" t="s">
        <v>110</v>
      </c>
      <c r="C475" s="247" t="s">
        <v>108</v>
      </c>
      <c r="D475" s="249" t="s">
        <v>107</v>
      </c>
      <c r="E475" s="107" t="s">
        <v>68</v>
      </c>
      <c r="F475" s="181"/>
      <c r="G475" s="91"/>
      <c r="H475" s="7"/>
      <c r="I475" s="7"/>
      <c r="J475" s="7"/>
      <c r="K475" s="7"/>
      <c r="L475" s="7"/>
      <c r="M475" s="7"/>
      <c r="N475" s="7"/>
      <c r="O475" s="7"/>
      <c r="P475" s="33"/>
    </row>
    <row r="476" spans="1:16" s="18" customFormat="1" ht="15" hidden="1" customHeight="1" outlineLevel="1">
      <c r="A476" s="269"/>
      <c r="B476" s="247"/>
      <c r="C476" s="247"/>
      <c r="D476" s="249"/>
      <c r="E476" s="107" t="s">
        <v>69</v>
      </c>
      <c r="F476" s="181"/>
      <c r="G476" s="91"/>
      <c r="H476" s="7"/>
      <c r="I476" s="7"/>
      <c r="J476" s="7"/>
      <c r="K476" s="7"/>
      <c r="L476" s="7"/>
      <c r="M476" s="7"/>
      <c r="N476" s="7"/>
      <c r="O476" s="7"/>
      <c r="P476" s="33"/>
    </row>
    <row r="477" spans="1:16" s="18" customFormat="1" ht="15" hidden="1" customHeight="1" outlineLevel="1">
      <c r="A477" s="269"/>
      <c r="B477" s="247"/>
      <c r="C477" s="247"/>
      <c r="D477" s="249"/>
      <c r="E477" s="107" t="s">
        <v>70</v>
      </c>
      <c r="F477" s="181"/>
      <c r="G477" s="91"/>
      <c r="H477" s="7"/>
      <c r="I477" s="7"/>
      <c r="J477" s="7"/>
      <c r="K477" s="7"/>
      <c r="L477" s="7"/>
      <c r="M477" s="7"/>
      <c r="N477" s="7"/>
      <c r="O477" s="7"/>
      <c r="P477" s="33"/>
    </row>
    <row r="478" spans="1:16" s="18" customFormat="1" ht="15" hidden="1" customHeight="1" outlineLevel="1">
      <c r="A478" s="269"/>
      <c r="B478" s="247"/>
      <c r="C478" s="247"/>
      <c r="D478" s="249"/>
      <c r="E478" s="107" t="s">
        <v>71</v>
      </c>
      <c r="F478" s="181"/>
      <c r="G478" s="91"/>
      <c r="H478" s="7"/>
      <c r="I478" s="7"/>
      <c r="J478" s="7"/>
      <c r="K478" s="7"/>
      <c r="L478" s="7"/>
      <c r="M478" s="7"/>
      <c r="N478" s="7"/>
      <c r="O478" s="7"/>
      <c r="P478" s="33"/>
    </row>
    <row r="479" spans="1:16" s="18" customFormat="1" ht="15" hidden="1" customHeight="1" outlineLevel="1">
      <c r="A479" s="269"/>
      <c r="B479" s="247"/>
      <c r="C479" s="247"/>
      <c r="D479" s="249"/>
      <c r="E479" s="107" t="s">
        <v>72</v>
      </c>
      <c r="F479" s="181"/>
      <c r="G479" s="91"/>
      <c r="H479" s="7"/>
      <c r="I479" s="7"/>
      <c r="J479" s="7"/>
      <c r="K479" s="7"/>
      <c r="L479" s="7"/>
      <c r="M479" s="7"/>
      <c r="N479" s="7"/>
      <c r="O479" s="7"/>
      <c r="P479" s="33"/>
    </row>
    <row r="480" spans="1:16" s="18" customFormat="1" ht="15" hidden="1" customHeight="1" outlineLevel="1">
      <c r="A480" s="269"/>
      <c r="B480" s="247"/>
      <c r="C480" s="247"/>
      <c r="D480" s="249"/>
      <c r="E480" s="107" t="s">
        <v>73</v>
      </c>
      <c r="F480" s="181"/>
      <c r="G480" s="91"/>
      <c r="H480" s="7"/>
      <c r="I480" s="7"/>
      <c r="J480" s="7"/>
      <c r="K480" s="7"/>
      <c r="L480" s="7"/>
      <c r="M480" s="7"/>
      <c r="N480" s="7"/>
      <c r="O480" s="7"/>
      <c r="P480" s="33"/>
    </row>
    <row r="481" spans="1:16" s="18" customFormat="1" ht="15" hidden="1" customHeight="1" outlineLevel="1">
      <c r="A481" s="269"/>
      <c r="B481" s="247" t="s">
        <v>111</v>
      </c>
      <c r="C481" s="247" t="s">
        <v>105</v>
      </c>
      <c r="D481" s="249" t="s">
        <v>106</v>
      </c>
      <c r="E481" s="107" t="s">
        <v>68</v>
      </c>
      <c r="F481" s="181"/>
      <c r="G481" s="91"/>
      <c r="H481" s="7"/>
      <c r="I481" s="7"/>
      <c r="J481" s="7"/>
      <c r="K481" s="7"/>
      <c r="L481" s="7"/>
      <c r="M481" s="7"/>
      <c r="N481" s="7"/>
      <c r="O481" s="7"/>
      <c r="P481" s="33"/>
    </row>
    <row r="482" spans="1:16" s="18" customFormat="1" ht="15" hidden="1" customHeight="1" outlineLevel="1">
      <c r="A482" s="269"/>
      <c r="B482" s="247"/>
      <c r="C482" s="247"/>
      <c r="D482" s="249"/>
      <c r="E482" s="107" t="s">
        <v>69</v>
      </c>
      <c r="F482" s="181"/>
      <c r="G482" s="91"/>
      <c r="H482" s="7"/>
      <c r="I482" s="7"/>
      <c r="J482" s="7"/>
      <c r="K482" s="7"/>
      <c r="L482" s="7"/>
      <c r="M482" s="7"/>
      <c r="N482" s="7"/>
      <c r="O482" s="7"/>
      <c r="P482" s="33"/>
    </row>
    <row r="483" spans="1:16" s="18" customFormat="1" ht="15" hidden="1" customHeight="1" outlineLevel="1">
      <c r="A483" s="269"/>
      <c r="B483" s="247"/>
      <c r="C483" s="247"/>
      <c r="D483" s="249"/>
      <c r="E483" s="107" t="s">
        <v>70</v>
      </c>
      <c r="F483" s="181"/>
      <c r="G483" s="91"/>
      <c r="H483" s="7"/>
      <c r="I483" s="7"/>
      <c r="J483" s="7"/>
      <c r="K483" s="7"/>
      <c r="L483" s="7"/>
      <c r="M483" s="7"/>
      <c r="N483" s="7"/>
      <c r="O483" s="7"/>
      <c r="P483" s="33"/>
    </row>
    <row r="484" spans="1:16" s="18" customFormat="1" ht="15" hidden="1" customHeight="1" outlineLevel="1">
      <c r="A484" s="269"/>
      <c r="B484" s="247"/>
      <c r="C484" s="247"/>
      <c r="D484" s="249"/>
      <c r="E484" s="107" t="s">
        <v>71</v>
      </c>
      <c r="F484" s="181"/>
      <c r="G484" s="91"/>
      <c r="H484" s="92"/>
      <c r="I484" s="92"/>
      <c r="J484" s="92"/>
      <c r="K484" s="92"/>
      <c r="L484" s="92"/>
      <c r="M484" s="92"/>
      <c r="N484" s="92"/>
      <c r="O484" s="92"/>
      <c r="P484" s="33"/>
    </row>
    <row r="485" spans="1:16" s="18" customFormat="1" ht="15" hidden="1" customHeight="1" outlineLevel="1">
      <c r="A485" s="269"/>
      <c r="B485" s="247"/>
      <c r="C485" s="247"/>
      <c r="D485" s="249"/>
      <c r="E485" s="107" t="s">
        <v>72</v>
      </c>
      <c r="F485" s="181"/>
      <c r="G485" s="91"/>
      <c r="H485" s="93"/>
      <c r="I485" s="93"/>
      <c r="J485" s="93"/>
      <c r="K485" s="93"/>
      <c r="L485" s="93"/>
      <c r="M485" s="93"/>
      <c r="N485" s="93"/>
      <c r="O485" s="93"/>
      <c r="P485" s="33"/>
    </row>
    <row r="486" spans="1:16" s="18" customFormat="1" ht="15" hidden="1" customHeight="1" outlineLevel="1">
      <c r="A486" s="269"/>
      <c r="B486" s="247"/>
      <c r="C486" s="247"/>
      <c r="D486" s="249"/>
      <c r="E486" s="107" t="s">
        <v>73</v>
      </c>
      <c r="F486" s="181"/>
      <c r="G486" s="91"/>
      <c r="H486" s="94"/>
      <c r="I486" s="94"/>
      <c r="J486" s="94"/>
      <c r="K486" s="94"/>
      <c r="L486" s="94"/>
      <c r="M486" s="95"/>
      <c r="N486" s="95"/>
      <c r="O486" s="95"/>
      <c r="P486" s="33"/>
    </row>
    <row r="487" spans="1:16" s="18" customFormat="1" ht="15" hidden="1" customHeight="1" outlineLevel="1">
      <c r="A487" s="269"/>
      <c r="B487" s="247"/>
      <c r="C487" s="247" t="s">
        <v>108</v>
      </c>
      <c r="D487" s="249" t="s">
        <v>107</v>
      </c>
      <c r="E487" s="107" t="s">
        <v>68</v>
      </c>
      <c r="F487" s="181"/>
      <c r="G487" s="91"/>
      <c r="H487" s="76"/>
      <c r="I487" s="76"/>
      <c r="J487" s="76"/>
      <c r="K487" s="76"/>
      <c r="L487" s="76"/>
      <c r="M487" s="76"/>
      <c r="N487" s="76"/>
      <c r="O487" s="76"/>
      <c r="P487" s="33"/>
    </row>
    <row r="488" spans="1:16" s="18" customFormat="1" ht="15" hidden="1" customHeight="1" outlineLevel="1">
      <c r="A488" s="269"/>
      <c r="B488" s="247"/>
      <c r="C488" s="247"/>
      <c r="D488" s="249"/>
      <c r="E488" s="107" t="s">
        <v>69</v>
      </c>
      <c r="F488" s="181"/>
      <c r="G488" s="91"/>
      <c r="H488" s="94"/>
      <c r="I488" s="94"/>
      <c r="J488" s="94"/>
      <c r="K488" s="94"/>
      <c r="L488" s="94"/>
      <c r="M488" s="7"/>
      <c r="N488" s="7"/>
      <c r="O488" s="7"/>
      <c r="P488" s="33"/>
    </row>
    <row r="489" spans="1:16" s="18" customFormat="1" ht="15" hidden="1" customHeight="1" outlineLevel="1">
      <c r="A489" s="269"/>
      <c r="B489" s="247"/>
      <c r="C489" s="247"/>
      <c r="D489" s="249"/>
      <c r="E489" s="107" t="s">
        <v>70</v>
      </c>
      <c r="F489" s="181"/>
      <c r="G489" s="91"/>
      <c r="H489" s="76"/>
      <c r="I489" s="76"/>
      <c r="J489" s="76"/>
      <c r="K489" s="76"/>
      <c r="L489" s="76"/>
      <c r="M489" s="7"/>
      <c r="N489" s="7"/>
      <c r="O489" s="7"/>
      <c r="P489" s="33"/>
    </row>
    <row r="490" spans="1:16" s="18" customFormat="1" ht="15" hidden="1" customHeight="1" outlineLevel="1">
      <c r="A490" s="269"/>
      <c r="B490" s="247"/>
      <c r="C490" s="247"/>
      <c r="D490" s="249"/>
      <c r="E490" s="107" t="s">
        <v>71</v>
      </c>
      <c r="F490" s="181"/>
      <c r="G490" s="91"/>
      <c r="H490" s="76"/>
      <c r="I490" s="76"/>
      <c r="J490" s="76"/>
      <c r="K490" s="76"/>
      <c r="L490" s="76"/>
      <c r="M490" s="7"/>
      <c r="N490" s="7"/>
      <c r="O490" s="7"/>
      <c r="P490" s="33"/>
    </row>
    <row r="491" spans="1:16" s="18" customFormat="1" ht="15" hidden="1" customHeight="1" outlineLevel="1">
      <c r="A491" s="269"/>
      <c r="B491" s="247"/>
      <c r="C491" s="247"/>
      <c r="D491" s="249"/>
      <c r="E491" s="107" t="s">
        <v>72</v>
      </c>
      <c r="F491" s="181"/>
      <c r="G491" s="91"/>
      <c r="H491" s="76"/>
      <c r="I491" s="76"/>
      <c r="J491" s="76"/>
      <c r="K491" s="76"/>
      <c r="L491" s="76"/>
      <c r="M491" s="7"/>
      <c r="N491" s="7"/>
      <c r="O491" s="7"/>
      <c r="P491" s="33"/>
    </row>
    <row r="492" spans="1:16" s="18" customFormat="1" ht="15" hidden="1" customHeight="1" outlineLevel="1">
      <c r="A492" s="269"/>
      <c r="B492" s="247"/>
      <c r="C492" s="247"/>
      <c r="D492" s="249"/>
      <c r="E492" s="107" t="s">
        <v>73</v>
      </c>
      <c r="F492" s="181"/>
      <c r="G492" s="91"/>
      <c r="H492" s="76"/>
      <c r="I492" s="76"/>
      <c r="J492" s="76"/>
      <c r="K492" s="76"/>
      <c r="L492" s="76"/>
      <c r="M492" s="7"/>
      <c r="N492" s="7"/>
      <c r="O492" s="7"/>
      <c r="P492" s="33"/>
    </row>
    <row r="493" spans="1:16" s="18" customFormat="1" ht="15" hidden="1" customHeight="1" outlineLevel="1">
      <c r="A493" s="269"/>
      <c r="B493" s="249" t="s">
        <v>112</v>
      </c>
      <c r="C493" s="247" t="s">
        <v>105</v>
      </c>
      <c r="D493" s="249" t="s">
        <v>106</v>
      </c>
      <c r="E493" s="107" t="s">
        <v>68</v>
      </c>
      <c r="F493" s="181"/>
      <c r="G493" s="91"/>
      <c r="H493" s="76"/>
      <c r="I493" s="76"/>
      <c r="J493" s="76"/>
      <c r="K493" s="76"/>
      <c r="L493" s="76"/>
      <c r="M493" s="7"/>
      <c r="N493" s="7"/>
      <c r="O493" s="7"/>
      <c r="P493" s="33"/>
    </row>
    <row r="494" spans="1:16" s="18" customFormat="1" ht="15" hidden="1" customHeight="1" outlineLevel="1">
      <c r="A494" s="269"/>
      <c r="B494" s="249"/>
      <c r="C494" s="247"/>
      <c r="D494" s="249"/>
      <c r="E494" s="107" t="s">
        <v>69</v>
      </c>
      <c r="F494" s="181"/>
      <c r="G494" s="91"/>
      <c r="H494" s="76"/>
      <c r="I494" s="76"/>
      <c r="J494" s="76"/>
      <c r="K494" s="76"/>
      <c r="L494" s="5"/>
      <c r="M494" s="7"/>
      <c r="N494" s="7"/>
      <c r="O494" s="7"/>
      <c r="P494" s="33"/>
    </row>
    <row r="495" spans="1:16" s="18" customFormat="1" ht="15" hidden="1" customHeight="1" outlineLevel="1">
      <c r="A495" s="269"/>
      <c r="B495" s="249"/>
      <c r="C495" s="247"/>
      <c r="D495" s="249"/>
      <c r="E495" s="107" t="s">
        <v>70</v>
      </c>
      <c r="F495" s="181"/>
      <c r="G495" s="91"/>
      <c r="H495" s="76"/>
      <c r="I495" s="76"/>
      <c r="J495" s="76"/>
      <c r="K495" s="76"/>
      <c r="L495" s="76"/>
      <c r="M495" s="7"/>
      <c r="N495" s="7"/>
      <c r="O495" s="7"/>
      <c r="P495" s="33"/>
    </row>
    <row r="496" spans="1:16" s="18" customFormat="1" ht="15" hidden="1" customHeight="1" outlineLevel="1">
      <c r="A496" s="269"/>
      <c r="B496" s="249"/>
      <c r="C496" s="247"/>
      <c r="D496" s="249"/>
      <c r="E496" s="107" t="s">
        <v>71</v>
      </c>
      <c r="F496" s="181"/>
      <c r="G496" s="91"/>
      <c r="H496" s="76"/>
      <c r="I496" s="76"/>
      <c r="J496" s="76"/>
      <c r="K496" s="76"/>
      <c r="L496" s="76"/>
      <c r="M496" s="7"/>
      <c r="N496" s="7"/>
      <c r="O496" s="7"/>
      <c r="P496" s="33"/>
    </row>
    <row r="497" spans="1:16" s="18" customFormat="1" ht="15" hidden="1" customHeight="1" outlineLevel="1">
      <c r="A497" s="269"/>
      <c r="B497" s="249"/>
      <c r="C497" s="247"/>
      <c r="D497" s="249"/>
      <c r="E497" s="107" t="s">
        <v>72</v>
      </c>
      <c r="F497" s="181"/>
      <c r="G497" s="91"/>
      <c r="H497" s="76"/>
      <c r="I497" s="76"/>
      <c r="J497" s="76"/>
      <c r="K497" s="76"/>
      <c r="L497" s="76"/>
      <c r="M497" s="7"/>
      <c r="N497" s="7"/>
      <c r="O497" s="7"/>
      <c r="P497" s="33"/>
    </row>
    <row r="498" spans="1:16" s="18" customFormat="1" ht="15" hidden="1" customHeight="1" outlineLevel="1">
      <c r="A498" s="269"/>
      <c r="B498" s="249"/>
      <c r="C498" s="247"/>
      <c r="D498" s="249"/>
      <c r="E498" s="107" t="s">
        <v>73</v>
      </c>
      <c r="F498" s="181"/>
      <c r="G498" s="91"/>
      <c r="H498" s="6"/>
      <c r="I498" s="6"/>
      <c r="J498" s="6"/>
      <c r="K498" s="6"/>
      <c r="L498" s="7"/>
      <c r="M498" s="7"/>
      <c r="N498" s="7"/>
      <c r="O498" s="7"/>
      <c r="P498" s="33"/>
    </row>
    <row r="499" spans="1:16" s="18" customFormat="1" ht="15" hidden="1" customHeight="1" outlineLevel="1">
      <c r="A499" s="269"/>
      <c r="B499" s="249"/>
      <c r="C499" s="247" t="s">
        <v>108</v>
      </c>
      <c r="D499" s="249" t="s">
        <v>106</v>
      </c>
      <c r="E499" s="107" t="s">
        <v>68</v>
      </c>
      <c r="F499" s="181"/>
      <c r="G499" s="91"/>
      <c r="H499" s="6"/>
      <c r="I499" s="6"/>
      <c r="J499" s="6"/>
      <c r="K499" s="6"/>
      <c r="L499" s="7"/>
      <c r="M499" s="7"/>
      <c r="N499" s="7"/>
      <c r="O499" s="7"/>
      <c r="P499" s="33"/>
    </row>
    <row r="500" spans="1:16" s="18" customFormat="1" ht="15" hidden="1" customHeight="1" outlineLevel="1">
      <c r="A500" s="269"/>
      <c r="B500" s="249"/>
      <c r="C500" s="247"/>
      <c r="D500" s="249"/>
      <c r="E500" s="107" t="s">
        <v>69</v>
      </c>
      <c r="F500" s="181"/>
      <c r="G500" s="91"/>
      <c r="H500" s="6"/>
      <c r="I500" s="6"/>
      <c r="J500" s="6"/>
      <c r="K500" s="6"/>
      <c r="L500" s="7"/>
      <c r="M500" s="7"/>
      <c r="N500" s="7"/>
      <c r="O500" s="7"/>
      <c r="P500" s="33"/>
    </row>
    <row r="501" spans="1:16" s="18" customFormat="1" ht="15" hidden="1" customHeight="1" outlineLevel="1">
      <c r="A501" s="269"/>
      <c r="B501" s="249"/>
      <c r="C501" s="247"/>
      <c r="D501" s="249"/>
      <c r="E501" s="107" t="s">
        <v>70</v>
      </c>
      <c r="F501" s="181"/>
      <c r="G501" s="91"/>
      <c r="H501" s="6"/>
      <c r="I501" s="6"/>
      <c r="J501" s="6"/>
      <c r="K501" s="6"/>
      <c r="L501" s="7"/>
      <c r="M501" s="7"/>
      <c r="N501" s="7"/>
      <c r="O501" s="7"/>
      <c r="P501" s="33"/>
    </row>
    <row r="502" spans="1:16" s="18" customFormat="1" ht="15" hidden="1" customHeight="1" outlineLevel="1">
      <c r="A502" s="269"/>
      <c r="B502" s="249"/>
      <c r="C502" s="247"/>
      <c r="D502" s="249"/>
      <c r="E502" s="107" t="s">
        <v>71</v>
      </c>
      <c r="F502" s="181"/>
      <c r="G502" s="91"/>
      <c r="H502" s="6"/>
      <c r="I502" s="6"/>
      <c r="J502" s="6"/>
      <c r="K502" s="6"/>
      <c r="L502" s="7"/>
      <c r="M502" s="7"/>
      <c r="N502" s="7"/>
      <c r="O502" s="7"/>
      <c r="P502" s="33"/>
    </row>
    <row r="503" spans="1:16" s="18" customFormat="1" ht="15" hidden="1" customHeight="1" outlineLevel="1">
      <c r="A503" s="269"/>
      <c r="B503" s="249"/>
      <c r="C503" s="247"/>
      <c r="D503" s="249"/>
      <c r="E503" s="107" t="s">
        <v>72</v>
      </c>
      <c r="F503" s="181"/>
      <c r="G503" s="91"/>
      <c r="H503" s="6"/>
      <c r="I503" s="6"/>
      <c r="J503" s="6"/>
      <c r="K503" s="6"/>
      <c r="L503" s="7"/>
      <c r="M503" s="7"/>
      <c r="N503" s="7"/>
      <c r="O503" s="7"/>
      <c r="P503" s="33"/>
    </row>
    <row r="504" spans="1:16" s="18" customFormat="1" ht="15" hidden="1" customHeight="1" outlineLevel="1">
      <c r="A504" s="269"/>
      <c r="B504" s="249"/>
      <c r="C504" s="247"/>
      <c r="D504" s="249"/>
      <c r="E504" s="107" t="s">
        <v>73</v>
      </c>
      <c r="F504" s="181"/>
      <c r="G504" s="91"/>
      <c r="H504" s="6"/>
      <c r="I504" s="6"/>
      <c r="J504" s="6"/>
      <c r="K504" s="6"/>
      <c r="L504" s="7"/>
      <c r="M504" s="7"/>
      <c r="N504" s="7"/>
      <c r="O504" s="7"/>
      <c r="P504" s="33"/>
    </row>
    <row r="505" spans="1:16" s="18" customFormat="1" ht="15" hidden="1" customHeight="1" outlineLevel="1">
      <c r="A505" s="269"/>
      <c r="B505" s="249"/>
      <c r="C505" s="247"/>
      <c r="D505" s="249" t="s">
        <v>107</v>
      </c>
      <c r="E505" s="107" t="s">
        <v>68</v>
      </c>
      <c r="F505" s="181"/>
      <c r="G505" s="91"/>
      <c r="H505" s="8"/>
      <c r="I505" s="8"/>
      <c r="J505" s="8"/>
      <c r="K505" s="8"/>
      <c r="L505" s="7"/>
      <c r="M505" s="7"/>
      <c r="N505" s="7"/>
      <c r="O505" s="7"/>
      <c r="P505" s="33"/>
    </row>
    <row r="506" spans="1:16" s="18" customFormat="1" ht="15" hidden="1" customHeight="1" outlineLevel="1">
      <c r="A506" s="269"/>
      <c r="B506" s="249"/>
      <c r="C506" s="247"/>
      <c r="D506" s="249"/>
      <c r="E506" s="107" t="s">
        <v>69</v>
      </c>
      <c r="F506" s="181"/>
      <c r="G506" s="91"/>
      <c r="H506" s="7"/>
      <c r="I506" s="7"/>
      <c r="J506" s="7"/>
      <c r="K506" s="7"/>
      <c r="L506" s="7"/>
      <c r="M506" s="7"/>
      <c r="N506" s="7"/>
      <c r="O506" s="7"/>
      <c r="P506" s="33"/>
    </row>
    <row r="507" spans="1:16" s="18" customFormat="1" ht="15" hidden="1" customHeight="1" outlineLevel="1">
      <c r="A507" s="269"/>
      <c r="B507" s="249"/>
      <c r="C507" s="247"/>
      <c r="D507" s="249"/>
      <c r="E507" s="107" t="s">
        <v>70</v>
      </c>
      <c r="F507" s="181"/>
      <c r="G507" s="91"/>
      <c r="H507" s="7"/>
      <c r="I507" s="7"/>
      <c r="J507" s="7"/>
      <c r="K507" s="7"/>
      <c r="L507" s="7"/>
      <c r="M507" s="7"/>
      <c r="N507" s="7"/>
      <c r="O507" s="7"/>
      <c r="P507" s="33"/>
    </row>
    <row r="508" spans="1:16" s="18" customFormat="1" ht="15" hidden="1" customHeight="1" outlineLevel="1">
      <c r="A508" s="269"/>
      <c r="B508" s="249"/>
      <c r="C508" s="247"/>
      <c r="D508" s="249"/>
      <c r="E508" s="107" t="s">
        <v>71</v>
      </c>
      <c r="F508" s="181"/>
      <c r="G508" s="91"/>
      <c r="H508" s="7"/>
      <c r="I508" s="7"/>
      <c r="J508" s="7"/>
      <c r="K508" s="7"/>
      <c r="L508" s="7"/>
      <c r="M508" s="7"/>
      <c r="N508" s="7"/>
      <c r="O508" s="7"/>
      <c r="P508" s="33"/>
    </row>
    <row r="509" spans="1:16" s="18" customFormat="1" ht="15" hidden="1" customHeight="1" outlineLevel="1">
      <c r="A509" s="269"/>
      <c r="B509" s="249"/>
      <c r="C509" s="247"/>
      <c r="D509" s="249"/>
      <c r="E509" s="107" t="s">
        <v>72</v>
      </c>
      <c r="F509" s="181"/>
      <c r="G509" s="91"/>
      <c r="H509" s="7"/>
      <c r="I509" s="7"/>
      <c r="J509" s="7"/>
      <c r="K509" s="7"/>
      <c r="L509" s="7"/>
      <c r="M509" s="7"/>
      <c r="N509" s="7"/>
      <c r="O509" s="7"/>
      <c r="P509" s="33"/>
    </row>
    <row r="510" spans="1:16" s="18" customFormat="1" ht="15" hidden="1" customHeight="1" outlineLevel="1">
      <c r="A510" s="269"/>
      <c r="B510" s="249"/>
      <c r="C510" s="247"/>
      <c r="D510" s="249"/>
      <c r="E510" s="107" t="s">
        <v>73</v>
      </c>
      <c r="F510" s="181"/>
      <c r="G510" s="91"/>
      <c r="H510" s="7"/>
      <c r="I510" s="7"/>
      <c r="J510" s="7"/>
      <c r="K510" s="7"/>
      <c r="L510" s="7"/>
      <c r="M510" s="7"/>
      <c r="N510" s="7"/>
      <c r="O510" s="7"/>
      <c r="P510" s="33"/>
    </row>
    <row r="511" spans="1:16" s="18" customFormat="1" ht="46.5" hidden="1" customHeight="1" outlineLevel="1">
      <c r="A511" s="269" t="s">
        <v>17</v>
      </c>
      <c r="B511" s="247" t="s">
        <v>104</v>
      </c>
      <c r="C511" s="247" t="s">
        <v>105</v>
      </c>
      <c r="D511" s="249" t="s">
        <v>106</v>
      </c>
      <c r="E511" s="106" t="s">
        <v>68</v>
      </c>
      <c r="F511" s="180"/>
      <c r="G511" s="90"/>
      <c r="H511" s="7"/>
      <c r="I511" s="7"/>
      <c r="J511" s="7"/>
      <c r="K511" s="7"/>
      <c r="L511" s="7"/>
      <c r="M511" s="7"/>
      <c r="N511" s="7"/>
      <c r="O511" s="7"/>
      <c r="P511" s="33"/>
    </row>
    <row r="512" spans="1:16" s="18" customFormat="1" ht="15" hidden="1" customHeight="1" outlineLevel="1">
      <c r="A512" s="269"/>
      <c r="B512" s="247"/>
      <c r="C512" s="247"/>
      <c r="D512" s="249"/>
      <c r="E512" s="107" t="s">
        <v>69</v>
      </c>
      <c r="F512" s="181"/>
      <c r="G512" s="91"/>
      <c r="H512" s="7"/>
      <c r="I512" s="7"/>
      <c r="J512" s="7"/>
      <c r="K512" s="7"/>
      <c r="L512" s="7"/>
      <c r="M512" s="7"/>
      <c r="N512" s="7"/>
      <c r="O512" s="7"/>
      <c r="P512" s="33"/>
    </row>
    <row r="513" spans="1:16" s="18" customFormat="1" ht="15" hidden="1" customHeight="1" outlineLevel="1">
      <c r="A513" s="269"/>
      <c r="B513" s="247"/>
      <c r="C513" s="247"/>
      <c r="D513" s="249"/>
      <c r="E513" s="107" t="s">
        <v>70</v>
      </c>
      <c r="F513" s="181"/>
      <c r="G513" s="91"/>
      <c r="H513" s="7"/>
      <c r="I513" s="7"/>
      <c r="J513" s="7"/>
      <c r="K513" s="7"/>
      <c r="L513" s="7"/>
      <c r="M513" s="7"/>
      <c r="N513" s="7"/>
      <c r="O513" s="7"/>
      <c r="P513" s="33"/>
    </row>
    <row r="514" spans="1:16" s="18" customFormat="1" ht="15" hidden="1" customHeight="1" outlineLevel="1">
      <c r="A514" s="269"/>
      <c r="B514" s="247"/>
      <c r="C514" s="247"/>
      <c r="D514" s="249"/>
      <c r="E514" s="107" t="s">
        <v>71</v>
      </c>
      <c r="F514" s="181"/>
      <c r="G514" s="91"/>
      <c r="H514" s="7"/>
      <c r="I514" s="7"/>
      <c r="J514" s="7"/>
      <c r="K514" s="7"/>
      <c r="L514" s="7"/>
      <c r="M514" s="7"/>
      <c r="N514" s="7"/>
      <c r="O514" s="7"/>
      <c r="P514" s="33"/>
    </row>
    <row r="515" spans="1:16" s="18" customFormat="1" ht="15" hidden="1" customHeight="1" outlineLevel="1">
      <c r="A515" s="269"/>
      <c r="B515" s="247"/>
      <c r="C515" s="247"/>
      <c r="D515" s="249"/>
      <c r="E515" s="107" t="s">
        <v>72</v>
      </c>
      <c r="F515" s="181"/>
      <c r="G515" s="91"/>
      <c r="H515" s="7"/>
      <c r="I515" s="7"/>
      <c r="J515" s="7"/>
      <c r="K515" s="7"/>
      <c r="L515" s="7"/>
      <c r="M515" s="7"/>
      <c r="N515" s="7"/>
      <c r="O515" s="7"/>
      <c r="P515" s="33"/>
    </row>
    <row r="516" spans="1:16" s="18" customFormat="1" ht="15" hidden="1" customHeight="1" outlineLevel="1">
      <c r="A516" s="269"/>
      <c r="B516" s="247"/>
      <c r="C516" s="247"/>
      <c r="D516" s="249"/>
      <c r="E516" s="107" t="s">
        <v>73</v>
      </c>
      <c r="F516" s="181"/>
      <c r="G516" s="91"/>
      <c r="H516" s="96"/>
      <c r="I516" s="96"/>
      <c r="J516" s="96"/>
      <c r="K516" s="96"/>
      <c r="L516" s="96"/>
      <c r="M516" s="96"/>
      <c r="N516" s="96"/>
      <c r="O516" s="96"/>
      <c r="P516" s="33"/>
    </row>
    <row r="517" spans="1:16" s="18" customFormat="1" ht="15" hidden="1" customHeight="1" outlineLevel="1">
      <c r="A517" s="269"/>
      <c r="B517" s="247"/>
      <c r="C517" s="247"/>
      <c r="D517" s="249" t="s">
        <v>107</v>
      </c>
      <c r="E517" s="107" t="s">
        <v>68</v>
      </c>
      <c r="F517" s="181"/>
      <c r="G517" s="91"/>
      <c r="H517" s="94"/>
      <c r="I517" s="94"/>
      <c r="J517" s="94"/>
      <c r="K517" s="94"/>
      <c r="L517" s="94"/>
      <c r="M517" s="95"/>
      <c r="N517" s="95"/>
      <c r="O517" s="95"/>
      <c r="P517" s="33"/>
    </row>
    <row r="518" spans="1:16" s="18" customFormat="1" ht="15" hidden="1" customHeight="1" outlineLevel="1">
      <c r="A518" s="269"/>
      <c r="B518" s="247"/>
      <c r="C518" s="247"/>
      <c r="D518" s="249"/>
      <c r="E518" s="107" t="s">
        <v>69</v>
      </c>
      <c r="F518" s="181"/>
      <c r="G518" s="91"/>
      <c r="H518" s="76"/>
      <c r="I518" s="76"/>
      <c r="J518" s="76"/>
      <c r="K518" s="76"/>
      <c r="L518" s="76"/>
      <c r="M518" s="76"/>
      <c r="N518" s="76"/>
      <c r="O518" s="76"/>
      <c r="P518" s="33"/>
    </row>
    <row r="519" spans="1:16" s="18" customFormat="1" ht="15" hidden="1" customHeight="1" outlineLevel="1">
      <c r="A519" s="269"/>
      <c r="B519" s="247"/>
      <c r="C519" s="247"/>
      <c r="D519" s="249"/>
      <c r="E519" s="107" t="s">
        <v>70</v>
      </c>
      <c r="F519" s="181"/>
      <c r="G519" s="91"/>
      <c r="H519" s="7"/>
      <c r="I519" s="7"/>
      <c r="J519" s="7"/>
      <c r="K519" s="7"/>
      <c r="L519" s="7"/>
      <c r="M519" s="7"/>
      <c r="N519" s="7"/>
      <c r="O519" s="7"/>
      <c r="P519" s="33"/>
    </row>
    <row r="520" spans="1:16" s="18" customFormat="1" ht="15" hidden="1" customHeight="1" outlineLevel="1">
      <c r="A520" s="269"/>
      <c r="B520" s="247"/>
      <c r="C520" s="247"/>
      <c r="D520" s="249"/>
      <c r="E520" s="107" t="s">
        <v>71</v>
      </c>
      <c r="F520" s="181"/>
      <c r="G520" s="91"/>
      <c r="H520" s="7"/>
      <c r="I520" s="7"/>
      <c r="J520" s="7"/>
      <c r="K520" s="7"/>
      <c r="L520" s="7"/>
      <c r="M520" s="7"/>
      <c r="N520" s="7"/>
      <c r="O520" s="7"/>
      <c r="P520" s="33"/>
    </row>
    <row r="521" spans="1:16" s="18" customFormat="1" ht="15" hidden="1" customHeight="1" outlineLevel="1">
      <c r="A521" s="269"/>
      <c r="B521" s="247"/>
      <c r="C521" s="247"/>
      <c r="D521" s="249"/>
      <c r="E521" s="107" t="s">
        <v>72</v>
      </c>
      <c r="F521" s="181"/>
      <c r="G521" s="91"/>
      <c r="H521" s="7"/>
      <c r="I521" s="7"/>
      <c r="J521" s="7"/>
      <c r="K521" s="7"/>
      <c r="L521" s="7"/>
      <c r="M521" s="7"/>
      <c r="N521" s="7"/>
      <c r="O521" s="7"/>
      <c r="P521" s="33"/>
    </row>
    <row r="522" spans="1:16" s="18" customFormat="1" ht="15" hidden="1" customHeight="1" outlineLevel="1">
      <c r="A522" s="269"/>
      <c r="B522" s="247"/>
      <c r="C522" s="247"/>
      <c r="D522" s="249"/>
      <c r="E522" s="107" t="s">
        <v>73</v>
      </c>
      <c r="F522" s="181"/>
      <c r="G522" s="91"/>
      <c r="H522" s="7"/>
      <c r="I522" s="7"/>
      <c r="J522" s="7"/>
      <c r="K522" s="7"/>
      <c r="L522" s="7"/>
      <c r="M522" s="7"/>
      <c r="N522" s="7"/>
      <c r="O522" s="7"/>
      <c r="P522" s="33"/>
    </row>
    <row r="523" spans="1:16" s="18" customFormat="1" ht="15" hidden="1" customHeight="1" outlineLevel="1">
      <c r="A523" s="269"/>
      <c r="B523" s="247"/>
      <c r="C523" s="247" t="s">
        <v>108</v>
      </c>
      <c r="D523" s="249" t="s">
        <v>106</v>
      </c>
      <c r="E523" s="107" t="s">
        <v>68</v>
      </c>
      <c r="F523" s="181"/>
      <c r="G523" s="91"/>
      <c r="H523" s="7"/>
      <c r="I523" s="7"/>
      <c r="J523" s="7"/>
      <c r="K523" s="7"/>
      <c r="L523" s="7"/>
      <c r="M523" s="7"/>
      <c r="N523" s="7"/>
      <c r="O523" s="7"/>
      <c r="P523" s="33"/>
    </row>
    <row r="524" spans="1:16" s="18" customFormat="1" ht="15" hidden="1" customHeight="1" outlineLevel="1">
      <c r="A524" s="269"/>
      <c r="B524" s="247"/>
      <c r="C524" s="247"/>
      <c r="D524" s="249"/>
      <c r="E524" s="107" t="s">
        <v>69</v>
      </c>
      <c r="F524" s="181"/>
      <c r="G524" s="91"/>
      <c r="H524" s="7"/>
      <c r="I524" s="7"/>
      <c r="J524" s="7"/>
      <c r="K524" s="7"/>
      <c r="L524" s="7"/>
      <c r="M524" s="7"/>
      <c r="N524" s="7"/>
      <c r="O524" s="7"/>
      <c r="P524" s="33"/>
    </row>
    <row r="525" spans="1:16" s="18" customFormat="1" ht="46.5" hidden="1" customHeight="1" outlineLevel="1">
      <c r="A525" s="269"/>
      <c r="B525" s="247"/>
      <c r="C525" s="247"/>
      <c r="D525" s="249"/>
      <c r="E525" s="107" t="s">
        <v>70</v>
      </c>
      <c r="F525" s="181"/>
      <c r="G525" s="91"/>
      <c r="H525" s="7"/>
      <c r="I525" s="7"/>
      <c r="J525" s="7"/>
      <c r="K525" s="7"/>
      <c r="L525" s="7"/>
      <c r="M525" s="7"/>
      <c r="N525" s="7"/>
      <c r="O525" s="7"/>
      <c r="P525" s="33"/>
    </row>
    <row r="526" spans="1:16" s="18" customFormat="1" ht="15" hidden="1" customHeight="1" outlineLevel="1">
      <c r="A526" s="269"/>
      <c r="B526" s="247"/>
      <c r="C526" s="247"/>
      <c r="D526" s="249"/>
      <c r="E526" s="107" t="s">
        <v>71</v>
      </c>
      <c r="F526" s="181"/>
      <c r="G526" s="91"/>
      <c r="H526" s="7"/>
      <c r="I526" s="7"/>
      <c r="J526" s="7"/>
      <c r="K526" s="7"/>
      <c r="L526" s="7"/>
      <c r="M526" s="7"/>
      <c r="N526" s="7"/>
      <c r="O526" s="7"/>
      <c r="P526" s="33"/>
    </row>
    <row r="527" spans="1:16" s="18" customFormat="1" ht="15" hidden="1" customHeight="1" outlineLevel="1">
      <c r="A527" s="269"/>
      <c r="B527" s="247"/>
      <c r="C527" s="247"/>
      <c r="D527" s="249"/>
      <c r="E527" s="107" t="s">
        <v>72</v>
      </c>
      <c r="F527" s="181"/>
      <c r="G527" s="91"/>
      <c r="H527" s="7"/>
      <c r="I527" s="7"/>
      <c r="J527" s="7"/>
      <c r="K527" s="7"/>
      <c r="L527" s="7"/>
      <c r="M527" s="7"/>
      <c r="N527" s="7"/>
      <c r="O527" s="7"/>
      <c r="P527" s="33"/>
    </row>
    <row r="528" spans="1:16" s="18" customFormat="1" ht="15" hidden="1" customHeight="1" outlineLevel="1">
      <c r="A528" s="269"/>
      <c r="B528" s="247"/>
      <c r="C528" s="247"/>
      <c r="D528" s="249"/>
      <c r="E528" s="107" t="s">
        <v>73</v>
      </c>
      <c r="F528" s="181"/>
      <c r="G528" s="91"/>
      <c r="H528" s="7"/>
      <c r="I528" s="7"/>
      <c r="J528" s="7"/>
      <c r="K528" s="7"/>
      <c r="L528" s="7"/>
      <c r="M528" s="7"/>
      <c r="N528" s="7"/>
      <c r="O528" s="7"/>
      <c r="P528" s="33"/>
    </row>
    <row r="529" spans="1:16" s="18" customFormat="1" ht="15" hidden="1" customHeight="1" outlineLevel="1">
      <c r="A529" s="269"/>
      <c r="B529" s="247"/>
      <c r="C529" s="247"/>
      <c r="D529" s="249" t="s">
        <v>107</v>
      </c>
      <c r="E529" s="107" t="s">
        <v>68</v>
      </c>
      <c r="F529" s="181"/>
      <c r="G529" s="91"/>
      <c r="H529" s="7"/>
      <c r="I529" s="7"/>
      <c r="J529" s="7"/>
      <c r="K529" s="7"/>
      <c r="L529" s="7"/>
      <c r="M529" s="7"/>
      <c r="N529" s="7"/>
      <c r="O529" s="7"/>
      <c r="P529" s="33"/>
    </row>
    <row r="530" spans="1:16" s="18" customFormat="1" ht="15" hidden="1" customHeight="1" outlineLevel="1">
      <c r="A530" s="269"/>
      <c r="B530" s="247"/>
      <c r="C530" s="247"/>
      <c r="D530" s="249"/>
      <c r="E530" s="107" t="s">
        <v>69</v>
      </c>
      <c r="F530" s="181"/>
      <c r="G530" s="91"/>
      <c r="H530" s="7"/>
      <c r="I530" s="7"/>
      <c r="J530" s="7"/>
      <c r="K530" s="7"/>
      <c r="L530" s="7"/>
      <c r="M530" s="7"/>
      <c r="N530" s="7"/>
      <c r="O530" s="7"/>
      <c r="P530" s="33"/>
    </row>
    <row r="531" spans="1:16" s="18" customFormat="1" ht="15" hidden="1" customHeight="1" outlineLevel="1">
      <c r="A531" s="269"/>
      <c r="B531" s="247"/>
      <c r="C531" s="247"/>
      <c r="D531" s="249"/>
      <c r="E531" s="107" t="s">
        <v>70</v>
      </c>
      <c r="F531" s="182"/>
      <c r="G531" s="103"/>
      <c r="H531" s="104"/>
      <c r="I531" s="104"/>
      <c r="J531" s="104"/>
      <c r="K531" s="104"/>
      <c r="L531" s="104"/>
      <c r="M531" s="104"/>
      <c r="N531" s="104"/>
      <c r="O531" s="104"/>
      <c r="P531" s="105"/>
    </row>
    <row r="532" spans="1:16" s="18" customFormat="1" ht="15" hidden="1" customHeight="1" outlineLevel="1">
      <c r="A532" s="269"/>
      <c r="B532" s="247"/>
      <c r="C532" s="247"/>
      <c r="D532" s="249"/>
      <c r="E532" s="107" t="s">
        <v>71</v>
      </c>
      <c r="F532" s="180"/>
      <c r="G532" s="99"/>
      <c r="H532" s="7"/>
      <c r="I532" s="7"/>
      <c r="J532" s="7"/>
      <c r="K532" s="7"/>
      <c r="L532" s="7"/>
      <c r="M532" s="7"/>
      <c r="N532" s="7"/>
      <c r="O532" s="7"/>
      <c r="P532" s="7"/>
    </row>
    <row r="533" spans="1:16" s="18" customFormat="1" ht="15" hidden="1" customHeight="1" outlineLevel="1">
      <c r="A533" s="269"/>
      <c r="B533" s="247"/>
      <c r="C533" s="247"/>
      <c r="D533" s="249"/>
      <c r="E533" s="107" t="s">
        <v>72</v>
      </c>
      <c r="F533" s="181"/>
      <c r="G533" s="100"/>
      <c r="H533" s="7"/>
      <c r="I533" s="7"/>
      <c r="J533" s="7"/>
      <c r="K533" s="7"/>
      <c r="L533" s="7"/>
      <c r="M533" s="7"/>
      <c r="N533" s="7"/>
      <c r="O533" s="7"/>
      <c r="P533" s="7"/>
    </row>
    <row r="534" spans="1:16" s="18" customFormat="1" ht="15" hidden="1" customHeight="1" outlineLevel="1" thickBot="1">
      <c r="A534" s="284"/>
      <c r="B534" s="285"/>
      <c r="C534" s="285"/>
      <c r="D534" s="286"/>
      <c r="E534" s="108" t="s">
        <v>73</v>
      </c>
      <c r="F534" s="182"/>
      <c r="G534" s="101"/>
      <c r="H534" s="7"/>
      <c r="I534" s="7"/>
      <c r="J534" s="7"/>
      <c r="K534" s="7"/>
      <c r="L534" s="7"/>
      <c r="M534" s="7"/>
      <c r="N534" s="7"/>
      <c r="O534" s="7"/>
      <c r="P534" s="7"/>
    </row>
    <row r="535" spans="1:16" s="18" customFormat="1" ht="15" hidden="1" customHeight="1" collapsed="1">
      <c r="A535" s="20"/>
      <c r="B535" s="20"/>
      <c r="C535" s="21"/>
      <c r="D535" s="22"/>
      <c r="E535" s="23"/>
      <c r="F535" s="23"/>
      <c r="G535" s="23"/>
    </row>
    <row r="536" spans="1:16" s="18" customFormat="1" ht="15" hidden="1" customHeight="1">
      <c r="C536" s="24"/>
      <c r="E536" s="25"/>
      <c r="F536" s="25"/>
      <c r="G536" s="25"/>
    </row>
    <row r="537" spans="1:16" s="18" customFormat="1" ht="15" hidden="1" customHeight="1" thickBot="1">
      <c r="C537" s="24"/>
      <c r="D537" s="12"/>
      <c r="E537" s="25"/>
      <c r="F537" s="25"/>
      <c r="G537" s="25"/>
    </row>
    <row r="538" spans="1:16" s="18" customFormat="1" ht="28.5" hidden="1" customHeight="1" thickBot="1">
      <c r="A538" s="272"/>
      <c r="B538" s="272"/>
      <c r="C538" s="272"/>
      <c r="D538" s="272"/>
      <c r="E538" s="273"/>
      <c r="F538" s="184"/>
      <c r="G538" s="259" t="s">
        <v>117</v>
      </c>
      <c r="H538" s="260"/>
      <c r="I538" s="260"/>
      <c r="J538" s="260"/>
      <c r="K538" s="260"/>
      <c r="L538" s="260"/>
      <c r="M538" s="260"/>
      <c r="N538" s="260"/>
      <c r="O538" s="260"/>
      <c r="P538" s="260"/>
    </row>
    <row r="539" spans="1:16" s="18" customFormat="1" ht="60" hidden="1" customHeight="1">
      <c r="A539" s="274" t="s">
        <v>59</v>
      </c>
      <c r="B539" s="275"/>
      <c r="C539" s="275"/>
      <c r="D539" s="278" t="s">
        <v>118</v>
      </c>
      <c r="E539" s="280" t="s">
        <v>119</v>
      </c>
      <c r="F539" s="138"/>
      <c r="G539" s="267" t="s">
        <v>142</v>
      </c>
      <c r="H539" s="250" t="s">
        <v>76</v>
      </c>
      <c r="I539" s="251"/>
      <c r="J539" s="251"/>
      <c r="K539" s="250" t="s">
        <v>120</v>
      </c>
      <c r="L539" s="251"/>
      <c r="M539" s="251"/>
      <c r="N539" s="282" t="s">
        <v>121</v>
      </c>
      <c r="O539" s="283"/>
      <c r="P539" s="283"/>
    </row>
    <row r="540" spans="1:16" s="18" customFormat="1" ht="45.75" hidden="1" customHeight="1" thickBot="1">
      <c r="A540" s="276"/>
      <c r="B540" s="277"/>
      <c r="C540" s="277"/>
      <c r="D540" s="279"/>
      <c r="E540" s="281"/>
      <c r="F540" s="138"/>
      <c r="G540" s="267"/>
      <c r="H540" s="77">
        <f>H9</f>
        <v>2016</v>
      </c>
      <c r="I540" s="77">
        <f>I9</f>
        <v>2017</v>
      </c>
      <c r="J540" s="77">
        <f>J9</f>
        <v>2018</v>
      </c>
      <c r="K540" s="77">
        <f>H540</f>
        <v>2016</v>
      </c>
      <c r="L540" s="77">
        <f>I540</f>
        <v>2017</v>
      </c>
      <c r="M540" s="77">
        <f>J540</f>
        <v>2018</v>
      </c>
      <c r="N540" s="75">
        <f>H540</f>
        <v>2016</v>
      </c>
      <c r="O540" s="75">
        <f>I540</f>
        <v>2017</v>
      </c>
      <c r="P540" s="31">
        <f>J540</f>
        <v>2018</v>
      </c>
    </row>
    <row r="541" spans="1:16" s="18" customFormat="1" ht="15" hidden="1" customHeight="1" thickBot="1">
      <c r="A541" s="310">
        <v>2</v>
      </c>
      <c r="B541" s="311"/>
      <c r="C541" s="311"/>
      <c r="D541" s="311">
        <v>3</v>
      </c>
      <c r="E541" s="312"/>
      <c r="F541" s="137"/>
      <c r="G541" s="85">
        <v>4</v>
      </c>
      <c r="H541" s="255">
        <v>5</v>
      </c>
      <c r="I541" s="256"/>
      <c r="J541" s="256"/>
      <c r="K541" s="255">
        <v>6</v>
      </c>
      <c r="L541" s="256"/>
      <c r="M541" s="256"/>
      <c r="N541" s="255">
        <v>7</v>
      </c>
      <c r="O541" s="256"/>
      <c r="P541" s="256"/>
    </row>
    <row r="542" spans="1:16" s="18" customFormat="1" ht="15" hidden="1" customHeight="1" outlineLevel="1">
      <c r="A542" s="274" t="s">
        <v>20</v>
      </c>
      <c r="B542" s="275"/>
      <c r="C542" s="275"/>
      <c r="D542" s="275" t="s">
        <v>122</v>
      </c>
      <c r="E542" s="34" t="s">
        <v>123</v>
      </c>
      <c r="F542" s="185"/>
      <c r="G542" s="109"/>
      <c r="H542" s="110"/>
      <c r="I542" s="110"/>
      <c r="J542" s="110"/>
      <c r="K542" s="110"/>
      <c r="L542" s="110"/>
      <c r="M542" s="110"/>
      <c r="N542" s="11"/>
      <c r="O542" s="11"/>
      <c r="P542" s="32"/>
    </row>
    <row r="543" spans="1:16" s="18" customFormat="1" ht="15" hidden="1" customHeight="1" outlineLevel="1">
      <c r="A543" s="320"/>
      <c r="B543" s="247"/>
      <c r="C543" s="247"/>
      <c r="D543" s="247"/>
      <c r="E543" s="16" t="s">
        <v>124</v>
      </c>
      <c r="F543" s="52"/>
      <c r="G543" s="91"/>
      <c r="H543" s="7"/>
      <c r="I543" s="7"/>
      <c r="J543" s="7"/>
      <c r="K543" s="7"/>
      <c r="L543" s="7"/>
      <c r="M543" s="7"/>
      <c r="N543" s="7"/>
      <c r="O543" s="7"/>
      <c r="P543" s="33"/>
    </row>
    <row r="544" spans="1:16" s="18" customFormat="1" hidden="1" outlineLevel="1">
      <c r="A544" s="320"/>
      <c r="B544" s="247"/>
      <c r="C544" s="247"/>
      <c r="D544" s="247"/>
      <c r="E544" s="16" t="s">
        <v>125</v>
      </c>
      <c r="F544" s="52"/>
      <c r="G544" s="91"/>
      <c r="H544" s="7"/>
      <c r="I544" s="7"/>
      <c r="J544" s="7"/>
      <c r="K544" s="7"/>
      <c r="L544" s="7"/>
      <c r="M544" s="7"/>
      <c r="N544" s="7"/>
      <c r="O544" s="7"/>
      <c r="P544" s="33"/>
    </row>
    <row r="545" spans="1:86" s="18" customFormat="1" hidden="1" outlineLevel="1">
      <c r="A545" s="320"/>
      <c r="B545" s="247"/>
      <c r="C545" s="247"/>
      <c r="D545" s="247"/>
      <c r="E545" s="16" t="s">
        <v>126</v>
      </c>
      <c r="F545" s="52"/>
      <c r="G545" s="91"/>
      <c r="H545" s="7"/>
      <c r="I545" s="7"/>
      <c r="J545" s="7"/>
      <c r="K545" s="7"/>
      <c r="L545" s="7"/>
      <c r="M545" s="7"/>
      <c r="N545" s="7"/>
      <c r="O545" s="7"/>
      <c r="P545" s="33"/>
    </row>
    <row r="546" spans="1:86" hidden="1" outlineLevel="1">
      <c r="A546" s="320"/>
      <c r="B546" s="247"/>
      <c r="C546" s="247"/>
      <c r="D546" s="247"/>
      <c r="E546" s="16" t="s">
        <v>127</v>
      </c>
      <c r="F546" s="52"/>
      <c r="G546" s="91"/>
      <c r="H546" s="7"/>
      <c r="I546" s="7"/>
      <c r="J546" s="7"/>
      <c r="K546" s="7"/>
      <c r="L546" s="7"/>
      <c r="M546" s="7"/>
      <c r="N546" s="7"/>
      <c r="O546" s="7"/>
      <c r="P546" s="33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</row>
    <row r="547" spans="1:86" ht="30" hidden="1" outlineLevel="1">
      <c r="A547" s="320"/>
      <c r="B547" s="247"/>
      <c r="C547" s="247"/>
      <c r="D547" s="247" t="s">
        <v>128</v>
      </c>
      <c r="E547" s="16" t="s">
        <v>123</v>
      </c>
      <c r="F547" s="52"/>
      <c r="G547" s="91"/>
      <c r="H547" s="7"/>
      <c r="I547" s="7"/>
      <c r="J547" s="7"/>
      <c r="K547" s="7"/>
      <c r="L547" s="7"/>
      <c r="M547" s="7"/>
      <c r="N547" s="7"/>
      <c r="O547" s="7"/>
      <c r="P547" s="33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</row>
    <row r="548" spans="1:86" hidden="1" outlineLevel="1">
      <c r="A548" s="320"/>
      <c r="B548" s="247"/>
      <c r="C548" s="247"/>
      <c r="D548" s="247"/>
      <c r="E548" s="16" t="s">
        <v>124</v>
      </c>
      <c r="F548" s="52"/>
      <c r="G548" s="91"/>
      <c r="H548" s="7"/>
      <c r="I548" s="7"/>
      <c r="J548" s="7"/>
      <c r="K548" s="7"/>
      <c r="L548" s="7"/>
      <c r="M548" s="7"/>
      <c r="N548" s="7"/>
      <c r="O548" s="7"/>
      <c r="P548" s="33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</row>
    <row r="549" spans="1:86" hidden="1" outlineLevel="1">
      <c r="A549" s="320"/>
      <c r="B549" s="247"/>
      <c r="C549" s="247"/>
      <c r="D549" s="247"/>
      <c r="E549" s="16" t="s">
        <v>125</v>
      </c>
      <c r="F549" s="52"/>
      <c r="G549" s="91"/>
      <c r="H549" s="7"/>
      <c r="I549" s="7"/>
      <c r="J549" s="7"/>
      <c r="K549" s="7"/>
      <c r="L549" s="7"/>
      <c r="M549" s="7"/>
      <c r="N549" s="7"/>
      <c r="O549" s="7"/>
      <c r="P549" s="33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</row>
    <row r="550" spans="1:86" hidden="1" outlineLevel="1">
      <c r="A550" s="320"/>
      <c r="B550" s="247"/>
      <c r="C550" s="247"/>
      <c r="D550" s="247"/>
      <c r="E550" s="16" t="s">
        <v>126</v>
      </c>
      <c r="F550" s="52"/>
      <c r="G550" s="91"/>
      <c r="H550" s="7"/>
      <c r="I550" s="7"/>
      <c r="J550" s="7"/>
      <c r="K550" s="7"/>
      <c r="L550" s="7"/>
      <c r="M550" s="7"/>
      <c r="N550" s="7"/>
      <c r="O550" s="7"/>
      <c r="P550" s="33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</row>
    <row r="551" spans="1:86" hidden="1" outlineLevel="1">
      <c r="A551" s="320"/>
      <c r="B551" s="247"/>
      <c r="C551" s="247"/>
      <c r="D551" s="247"/>
      <c r="E551" s="16" t="s">
        <v>127</v>
      </c>
      <c r="F551" s="52"/>
      <c r="G551" s="91"/>
      <c r="H551" s="7"/>
      <c r="I551" s="7"/>
      <c r="J551" s="7"/>
      <c r="K551" s="7"/>
      <c r="L551" s="7"/>
      <c r="M551" s="7"/>
      <c r="N551" s="7"/>
      <c r="O551" s="7"/>
      <c r="P551" s="33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</row>
    <row r="552" spans="1:86" ht="30" hidden="1" outlineLevel="1">
      <c r="A552" s="320"/>
      <c r="B552" s="247"/>
      <c r="C552" s="247"/>
      <c r="D552" s="247" t="s">
        <v>129</v>
      </c>
      <c r="E552" s="16" t="s">
        <v>123</v>
      </c>
      <c r="F552" s="52"/>
      <c r="G552" s="91"/>
      <c r="H552" s="7"/>
      <c r="I552" s="7"/>
      <c r="J552" s="7"/>
      <c r="K552" s="7"/>
      <c r="L552" s="7"/>
      <c r="M552" s="7"/>
      <c r="N552" s="7"/>
      <c r="O552" s="7"/>
      <c r="P552" s="33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</row>
    <row r="553" spans="1:86" hidden="1" outlineLevel="1">
      <c r="A553" s="320"/>
      <c r="B553" s="247"/>
      <c r="C553" s="247"/>
      <c r="D553" s="247"/>
      <c r="E553" s="16" t="s">
        <v>124</v>
      </c>
      <c r="F553" s="52"/>
      <c r="G553" s="91"/>
      <c r="H553" s="7"/>
      <c r="I553" s="7"/>
      <c r="J553" s="7"/>
      <c r="K553" s="7"/>
      <c r="L553" s="7"/>
      <c r="M553" s="7"/>
      <c r="N553" s="7"/>
      <c r="O553" s="7"/>
      <c r="P553" s="33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</row>
    <row r="554" spans="1:86" hidden="1" outlineLevel="1">
      <c r="A554" s="320"/>
      <c r="B554" s="247"/>
      <c r="C554" s="247"/>
      <c r="D554" s="247"/>
      <c r="E554" s="16" t="s">
        <v>125</v>
      </c>
      <c r="F554" s="52"/>
      <c r="G554" s="91"/>
      <c r="H554" s="7"/>
      <c r="I554" s="7"/>
      <c r="J554" s="7"/>
      <c r="K554" s="7"/>
      <c r="L554" s="7"/>
      <c r="M554" s="7"/>
      <c r="N554" s="7"/>
      <c r="O554" s="7"/>
      <c r="P554" s="33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</row>
    <row r="555" spans="1:86" hidden="1" outlineLevel="1">
      <c r="A555" s="320"/>
      <c r="B555" s="247"/>
      <c r="C555" s="247"/>
      <c r="D555" s="247"/>
      <c r="E555" s="16" t="s">
        <v>126</v>
      </c>
      <c r="F555" s="52"/>
      <c r="G555" s="91"/>
      <c r="H555" s="7"/>
      <c r="I555" s="7"/>
      <c r="J555" s="7"/>
      <c r="K555" s="7"/>
      <c r="L555" s="7"/>
      <c r="M555" s="7"/>
      <c r="N555" s="7"/>
      <c r="O555" s="7"/>
      <c r="P555" s="33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</row>
    <row r="556" spans="1:86" hidden="1" outlineLevel="1">
      <c r="A556" s="320"/>
      <c r="B556" s="247"/>
      <c r="C556" s="247"/>
      <c r="D556" s="247"/>
      <c r="E556" s="16" t="s">
        <v>127</v>
      </c>
      <c r="F556" s="52"/>
      <c r="G556" s="91"/>
      <c r="H556" s="7"/>
      <c r="I556" s="7"/>
      <c r="J556" s="7"/>
      <c r="K556" s="7"/>
      <c r="L556" s="7"/>
      <c r="M556" s="7"/>
      <c r="N556" s="7"/>
      <c r="O556" s="7"/>
      <c r="P556" s="33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</row>
    <row r="557" spans="1:86" ht="30" hidden="1" outlineLevel="1">
      <c r="A557" s="269" t="s">
        <v>17</v>
      </c>
      <c r="B557" s="249"/>
      <c r="C557" s="249"/>
      <c r="D557" s="247" t="s">
        <v>122</v>
      </c>
      <c r="E557" s="16" t="s">
        <v>123</v>
      </c>
      <c r="F557" s="52"/>
      <c r="G557" s="91"/>
      <c r="H557" s="7"/>
      <c r="I557" s="7"/>
      <c r="J557" s="7"/>
      <c r="K557" s="7"/>
      <c r="L557" s="7"/>
      <c r="M557" s="7"/>
      <c r="N557" s="7"/>
      <c r="O557" s="7"/>
      <c r="P557" s="33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</row>
    <row r="558" spans="1:86" hidden="1" outlineLevel="1">
      <c r="A558" s="269"/>
      <c r="B558" s="249"/>
      <c r="C558" s="249"/>
      <c r="D558" s="247"/>
      <c r="E558" s="16" t="s">
        <v>124</v>
      </c>
      <c r="F558" s="52"/>
      <c r="G558" s="91"/>
      <c r="H558" s="7"/>
      <c r="I558" s="7"/>
      <c r="J558" s="7"/>
      <c r="K558" s="7"/>
      <c r="L558" s="7"/>
      <c r="M558" s="7"/>
      <c r="N558" s="7"/>
      <c r="O558" s="7"/>
      <c r="P558" s="33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</row>
    <row r="559" spans="1:86" hidden="1" outlineLevel="1">
      <c r="A559" s="269"/>
      <c r="B559" s="249"/>
      <c r="C559" s="249"/>
      <c r="D559" s="247"/>
      <c r="E559" s="16" t="s">
        <v>125</v>
      </c>
      <c r="F559" s="52"/>
      <c r="G559" s="91"/>
      <c r="H559" s="7"/>
      <c r="I559" s="7"/>
      <c r="J559" s="7"/>
      <c r="K559" s="7"/>
      <c r="L559" s="7"/>
      <c r="M559" s="7"/>
      <c r="N559" s="7"/>
      <c r="O559" s="7"/>
      <c r="P559" s="33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</row>
    <row r="560" spans="1:86" hidden="1" outlineLevel="1">
      <c r="A560" s="269"/>
      <c r="B560" s="249"/>
      <c r="C560" s="249"/>
      <c r="D560" s="247"/>
      <c r="E560" s="16" t="s">
        <v>126</v>
      </c>
      <c r="F560" s="52"/>
      <c r="G560" s="91"/>
      <c r="H560" s="7"/>
      <c r="I560" s="7"/>
      <c r="J560" s="7"/>
      <c r="K560" s="7"/>
      <c r="L560" s="7"/>
      <c r="M560" s="7"/>
      <c r="N560" s="7"/>
      <c r="O560" s="7"/>
      <c r="P560" s="33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</row>
    <row r="561" spans="1:86" hidden="1" outlineLevel="1">
      <c r="A561" s="269"/>
      <c r="B561" s="249"/>
      <c r="C561" s="249"/>
      <c r="D561" s="247"/>
      <c r="E561" s="16" t="s">
        <v>127</v>
      </c>
      <c r="F561" s="52"/>
      <c r="G561" s="91"/>
      <c r="H561" s="7"/>
      <c r="I561" s="7"/>
      <c r="J561" s="7"/>
      <c r="K561" s="7"/>
      <c r="L561" s="7"/>
      <c r="M561" s="7"/>
      <c r="N561" s="7"/>
      <c r="O561" s="7"/>
      <c r="P561" s="33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</row>
    <row r="562" spans="1:86" ht="30" hidden="1" outlineLevel="1">
      <c r="A562" s="269"/>
      <c r="B562" s="249"/>
      <c r="C562" s="249"/>
      <c r="D562" s="247" t="s">
        <v>128</v>
      </c>
      <c r="E562" s="16" t="s">
        <v>123</v>
      </c>
      <c r="F562" s="52"/>
      <c r="G562" s="91"/>
      <c r="H562" s="7"/>
      <c r="I562" s="7"/>
      <c r="J562" s="7"/>
      <c r="K562" s="7"/>
      <c r="L562" s="7"/>
      <c r="M562" s="7"/>
      <c r="N562" s="7"/>
      <c r="O562" s="7"/>
      <c r="P562" s="33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</row>
    <row r="563" spans="1:86" hidden="1" outlineLevel="1">
      <c r="A563" s="269"/>
      <c r="B563" s="249"/>
      <c r="C563" s="249"/>
      <c r="D563" s="247"/>
      <c r="E563" s="16" t="s">
        <v>124</v>
      </c>
      <c r="F563" s="52"/>
      <c r="G563" s="91"/>
      <c r="H563" s="7"/>
      <c r="I563" s="7"/>
      <c r="J563" s="7"/>
      <c r="K563" s="7"/>
      <c r="L563" s="7"/>
      <c r="M563" s="7"/>
      <c r="N563" s="7"/>
      <c r="O563" s="7"/>
      <c r="P563" s="33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</row>
    <row r="564" spans="1:86" hidden="1" outlineLevel="1">
      <c r="A564" s="269"/>
      <c r="B564" s="249"/>
      <c r="C564" s="249"/>
      <c r="D564" s="247"/>
      <c r="E564" s="16" t="s">
        <v>125</v>
      </c>
      <c r="F564" s="52"/>
      <c r="G564" s="91"/>
      <c r="H564" s="7"/>
      <c r="I564" s="7"/>
      <c r="J564" s="7"/>
      <c r="K564" s="7"/>
      <c r="L564" s="7"/>
      <c r="M564" s="7"/>
      <c r="N564" s="7"/>
      <c r="O564" s="7"/>
      <c r="P564" s="33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</row>
    <row r="565" spans="1:86" hidden="1" outlineLevel="1">
      <c r="A565" s="269"/>
      <c r="B565" s="249"/>
      <c r="C565" s="249"/>
      <c r="D565" s="247"/>
      <c r="E565" s="16" t="s">
        <v>126</v>
      </c>
      <c r="F565" s="52"/>
      <c r="G565" s="91"/>
      <c r="H565" s="7"/>
      <c r="I565" s="7"/>
      <c r="J565" s="7"/>
      <c r="K565" s="7"/>
      <c r="L565" s="7"/>
      <c r="M565" s="7"/>
      <c r="N565" s="7"/>
      <c r="O565" s="7"/>
      <c r="P565" s="33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</row>
    <row r="566" spans="1:86" hidden="1" outlineLevel="1">
      <c r="A566" s="269"/>
      <c r="B566" s="249"/>
      <c r="C566" s="249"/>
      <c r="D566" s="247"/>
      <c r="E566" s="16" t="s">
        <v>127</v>
      </c>
      <c r="F566" s="52"/>
      <c r="G566" s="91"/>
      <c r="H566" s="7"/>
      <c r="I566" s="7"/>
      <c r="J566" s="7"/>
      <c r="K566" s="7"/>
      <c r="L566" s="7"/>
      <c r="M566" s="7"/>
      <c r="N566" s="7"/>
      <c r="O566" s="7"/>
      <c r="P566" s="33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</row>
    <row r="567" spans="1:86" ht="30" hidden="1" outlineLevel="1">
      <c r="A567" s="269"/>
      <c r="B567" s="249"/>
      <c r="C567" s="249"/>
      <c r="D567" s="247" t="s">
        <v>129</v>
      </c>
      <c r="E567" s="16" t="s">
        <v>123</v>
      </c>
      <c r="F567" s="52"/>
      <c r="G567" s="91"/>
      <c r="H567" s="7"/>
      <c r="I567" s="7"/>
      <c r="J567" s="7"/>
      <c r="K567" s="7"/>
      <c r="L567" s="7"/>
      <c r="M567" s="318"/>
      <c r="N567" s="318"/>
      <c r="O567" s="95"/>
      <c r="P567" s="33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</row>
    <row r="568" spans="1:86" hidden="1" outlineLevel="1">
      <c r="A568" s="269"/>
      <c r="B568" s="249"/>
      <c r="C568" s="249"/>
      <c r="D568" s="247"/>
      <c r="E568" s="16" t="s">
        <v>124</v>
      </c>
      <c r="F568" s="52"/>
      <c r="G568" s="91"/>
      <c r="H568" s="7"/>
      <c r="I568" s="7"/>
      <c r="J568" s="7"/>
      <c r="K568" s="7"/>
      <c r="L568" s="7"/>
      <c r="M568" s="7"/>
      <c r="N568" s="7"/>
      <c r="O568" s="7"/>
      <c r="P568" s="33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</row>
    <row r="569" spans="1:86" hidden="1" outlineLevel="1">
      <c r="A569" s="269"/>
      <c r="B569" s="249"/>
      <c r="C569" s="249"/>
      <c r="D569" s="247"/>
      <c r="E569" s="16" t="s">
        <v>125</v>
      </c>
      <c r="F569" s="52"/>
      <c r="G569" s="91"/>
      <c r="H569" s="7"/>
      <c r="I569" s="7"/>
      <c r="J569" s="7"/>
      <c r="K569" s="7"/>
      <c r="L569" s="7"/>
      <c r="M569" s="7"/>
      <c r="N569" s="7"/>
      <c r="O569" s="7"/>
      <c r="P569" s="33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</row>
    <row r="570" spans="1:86" hidden="1" outlineLevel="1">
      <c r="A570" s="269"/>
      <c r="B570" s="249"/>
      <c r="C570" s="249"/>
      <c r="D570" s="247"/>
      <c r="E570" s="16" t="s">
        <v>126</v>
      </c>
      <c r="F570" s="52"/>
      <c r="G570" s="91"/>
      <c r="H570" s="7"/>
      <c r="I570" s="7"/>
      <c r="J570" s="7"/>
      <c r="K570" s="7"/>
      <c r="L570" s="7"/>
      <c r="M570" s="7"/>
      <c r="N570" s="7"/>
      <c r="O570" s="7"/>
      <c r="P570" s="33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</row>
    <row r="571" spans="1:86" ht="15.75" hidden="1" outlineLevel="1" thickBot="1">
      <c r="A571" s="317"/>
      <c r="B571" s="281"/>
      <c r="C571" s="281"/>
      <c r="D571" s="277"/>
      <c r="E571" s="35" t="s">
        <v>127</v>
      </c>
      <c r="F571" s="186"/>
      <c r="G571" s="111"/>
      <c r="H571" s="9"/>
      <c r="I571" s="9"/>
      <c r="J571" s="9"/>
      <c r="K571" s="9"/>
      <c r="L571" s="9"/>
      <c r="M571" s="9"/>
      <c r="N571" s="9"/>
      <c r="O571" s="9"/>
      <c r="P571" s="112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</row>
    <row r="572" spans="1:86" hidden="1" collapsed="1">
      <c r="A572" s="10"/>
      <c r="B572" s="10"/>
      <c r="C572" s="10"/>
      <c r="D572" s="36"/>
      <c r="E572" s="14"/>
      <c r="F572" s="14"/>
      <c r="G572" s="14"/>
      <c r="H572" s="13"/>
      <c r="I572" s="13"/>
      <c r="J572" s="13"/>
      <c r="K572" s="13"/>
      <c r="L572" s="13"/>
      <c r="M572" s="13"/>
      <c r="N572" s="13"/>
      <c r="O572" s="13"/>
      <c r="P572" s="13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</row>
    <row r="573" spans="1:86" hidden="1"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</row>
    <row r="574" spans="1:86" ht="42.75" customHeight="1">
      <c r="A574" s="223" t="s">
        <v>130</v>
      </c>
      <c r="B574" s="223"/>
      <c r="C574" s="223"/>
      <c r="D574" s="223"/>
      <c r="E574" s="223"/>
      <c r="F574" s="223"/>
      <c r="G574" s="223"/>
      <c r="H574" s="223"/>
      <c r="I574" s="223"/>
      <c r="J574" s="223"/>
      <c r="K574" s="223"/>
      <c r="L574" s="223"/>
      <c r="M574" s="223"/>
      <c r="N574" s="223"/>
      <c r="O574" s="223"/>
      <c r="P574" s="223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</row>
    <row r="575" spans="1:86" ht="30" customHeight="1">
      <c r="A575" s="235" t="s">
        <v>59</v>
      </c>
      <c r="B575" s="235"/>
      <c r="C575" s="235"/>
      <c r="D575" s="241" t="s">
        <v>74</v>
      </c>
      <c r="E575" s="299" t="s">
        <v>75</v>
      </c>
      <c r="F575" s="300"/>
      <c r="G575" s="232" t="s">
        <v>142</v>
      </c>
      <c r="H575" s="232" t="s">
        <v>76</v>
      </c>
      <c r="I575" s="232"/>
      <c r="J575" s="232"/>
      <c r="K575" s="232" t="s">
        <v>77</v>
      </c>
      <c r="L575" s="232"/>
      <c r="M575" s="232"/>
      <c r="N575" s="235" t="s">
        <v>78</v>
      </c>
      <c r="O575" s="235"/>
      <c r="P575" s="23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</row>
    <row r="576" spans="1:86">
      <c r="A576" s="235"/>
      <c r="B576" s="235"/>
      <c r="C576" s="235"/>
      <c r="D576" s="241"/>
      <c r="E576" s="301"/>
      <c r="F576" s="302"/>
      <c r="G576" s="232"/>
      <c r="H576" s="140">
        <f>H9</f>
        <v>2016</v>
      </c>
      <c r="I576" s="140">
        <f>I9</f>
        <v>2017</v>
      </c>
      <c r="J576" s="140">
        <f>J9</f>
        <v>2018</v>
      </c>
      <c r="K576" s="140">
        <f>H576</f>
        <v>2016</v>
      </c>
      <c r="L576" s="140">
        <f>I576</f>
        <v>2017</v>
      </c>
      <c r="M576" s="140">
        <f>J576</f>
        <v>2018</v>
      </c>
      <c r="N576" s="140">
        <f>H576</f>
        <v>2016</v>
      </c>
      <c r="O576" s="140">
        <f>I576</f>
        <v>2017</v>
      </c>
      <c r="P576" s="140">
        <f>J576</f>
        <v>2018</v>
      </c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</row>
    <row r="577" spans="1:86">
      <c r="A577" s="235">
        <v>1</v>
      </c>
      <c r="B577" s="235"/>
      <c r="C577" s="235"/>
      <c r="D577" s="235">
        <v>2</v>
      </c>
      <c r="E577" s="235"/>
      <c r="F577" s="141">
        <v>3</v>
      </c>
      <c r="G577" s="140">
        <v>4</v>
      </c>
      <c r="H577" s="232">
        <v>5</v>
      </c>
      <c r="I577" s="232"/>
      <c r="J577" s="232"/>
      <c r="K577" s="232">
        <v>6</v>
      </c>
      <c r="L577" s="232"/>
      <c r="M577" s="232"/>
      <c r="N577" s="232">
        <v>7</v>
      </c>
      <c r="O577" s="232"/>
      <c r="P577" s="232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</row>
    <row r="578" spans="1:86" ht="15" hidden="1" customHeight="1" outlineLevel="1">
      <c r="A578" s="296" t="s">
        <v>20</v>
      </c>
      <c r="B578" s="296"/>
      <c r="C578" s="296"/>
      <c r="D578" s="297" t="s">
        <v>79</v>
      </c>
      <c r="E578" s="142" t="s">
        <v>9</v>
      </c>
      <c r="F578" s="142"/>
      <c r="G578" s="140"/>
      <c r="H578" s="128"/>
      <c r="I578" s="128"/>
      <c r="J578" s="128"/>
      <c r="K578" s="128"/>
      <c r="L578" s="128"/>
      <c r="M578" s="128"/>
      <c r="N578" s="128"/>
      <c r="O578" s="128"/>
      <c r="P578" s="128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</row>
    <row r="579" spans="1:86" ht="15" hidden="1" customHeight="1" outlineLevel="1">
      <c r="A579" s="296"/>
      <c r="B579" s="296"/>
      <c r="C579" s="296"/>
      <c r="D579" s="297"/>
      <c r="E579" s="142" t="s">
        <v>10</v>
      </c>
      <c r="F579" s="142"/>
      <c r="G579" s="140"/>
      <c r="H579" s="128"/>
      <c r="I579" s="128"/>
      <c r="J579" s="128"/>
      <c r="K579" s="128"/>
      <c r="L579" s="128"/>
      <c r="M579" s="128"/>
      <c r="N579" s="128"/>
      <c r="O579" s="128"/>
      <c r="P579" s="128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</row>
    <row r="580" spans="1:86" ht="27.75" customHeight="1" collapsed="1">
      <c r="A580" s="296"/>
      <c r="B580" s="296"/>
      <c r="C580" s="296"/>
      <c r="D580" s="297"/>
      <c r="E580" s="142" t="s">
        <v>11</v>
      </c>
      <c r="F580" s="142"/>
      <c r="G580" s="140"/>
      <c r="H580" s="174">
        <v>0</v>
      </c>
      <c r="I580" s="174">
        <v>0</v>
      </c>
      <c r="J580" s="174">
        <v>1</v>
      </c>
      <c r="K580" s="174">
        <v>0</v>
      </c>
      <c r="L580" s="174">
        <v>0</v>
      </c>
      <c r="M580" s="177">
        <v>75</v>
      </c>
      <c r="N580" s="174">
        <v>0</v>
      </c>
      <c r="O580" s="174">
        <v>0</v>
      </c>
      <c r="P580" s="174">
        <v>589.13327000000004</v>
      </c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</row>
    <row r="581" spans="1:86" ht="15" hidden="1" customHeight="1" outlineLevel="1">
      <c r="A581" s="296"/>
      <c r="B581" s="296"/>
      <c r="C581" s="296"/>
      <c r="D581" s="297"/>
      <c r="E581" s="142"/>
      <c r="F581" s="142"/>
      <c r="G581" s="173" t="s">
        <v>201</v>
      </c>
      <c r="H581" s="128"/>
      <c r="I581" s="128"/>
      <c r="J581" s="129">
        <v>1</v>
      </c>
      <c r="K581" s="128"/>
      <c r="L581" s="128"/>
      <c r="M581" s="129">
        <v>75</v>
      </c>
      <c r="N581" s="216"/>
      <c r="O581" s="216"/>
      <c r="P581" s="129">
        <v>589.13327000000004</v>
      </c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</row>
    <row r="582" spans="1:86" ht="60" hidden="1" outlineLevel="1">
      <c r="A582" s="296"/>
      <c r="B582" s="296"/>
      <c r="C582" s="296"/>
      <c r="D582" s="297"/>
      <c r="E582" s="142"/>
      <c r="F582" s="142"/>
      <c r="G582" s="140" t="s">
        <v>322</v>
      </c>
      <c r="H582" s="128"/>
      <c r="I582" s="128"/>
      <c r="J582" s="89">
        <v>1</v>
      </c>
      <c r="K582" s="128"/>
      <c r="L582" s="128"/>
      <c r="M582" s="57">
        <v>75</v>
      </c>
      <c r="N582" s="216"/>
      <c r="O582" s="216"/>
      <c r="P582" s="216">
        <v>589.13327000000004</v>
      </c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</row>
    <row r="583" spans="1:86" ht="15" hidden="1" customHeight="1" outlineLevel="1">
      <c r="A583" s="296"/>
      <c r="B583" s="296"/>
      <c r="C583" s="296"/>
      <c r="D583" s="297"/>
      <c r="E583" s="142" t="s">
        <v>12</v>
      </c>
      <c r="F583" s="142"/>
      <c r="G583" s="140"/>
      <c r="H583" s="128"/>
      <c r="I583" s="128"/>
      <c r="J583" s="128"/>
      <c r="K583" s="128"/>
      <c r="L583" s="128"/>
      <c r="M583" s="128"/>
      <c r="N583" s="216"/>
      <c r="O583" s="216"/>
      <c r="P583" s="216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</row>
    <row r="584" spans="1:86" ht="15" hidden="1" customHeight="1" outlineLevel="1">
      <c r="A584" s="296"/>
      <c r="B584" s="296"/>
      <c r="C584" s="296"/>
      <c r="D584" s="297"/>
      <c r="E584" s="142" t="s">
        <v>13</v>
      </c>
      <c r="F584" s="142"/>
      <c r="G584" s="140"/>
      <c r="H584" s="128"/>
      <c r="I584" s="128"/>
      <c r="J584" s="128"/>
      <c r="K584" s="128"/>
      <c r="L584" s="128"/>
      <c r="M584" s="128"/>
      <c r="N584" s="216"/>
      <c r="O584" s="216"/>
      <c r="P584" s="216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</row>
    <row r="585" spans="1:86" ht="15" hidden="1" customHeight="1" outlineLevel="1">
      <c r="A585" s="296"/>
      <c r="B585" s="296"/>
      <c r="C585" s="296"/>
      <c r="D585" s="297"/>
      <c r="E585" s="142" t="s">
        <v>80</v>
      </c>
      <c r="F585" s="142"/>
      <c r="G585" s="140"/>
      <c r="H585" s="128"/>
      <c r="I585" s="128"/>
      <c r="J585" s="128"/>
      <c r="K585" s="128"/>
      <c r="L585" s="128"/>
      <c r="M585" s="128"/>
      <c r="N585" s="216"/>
      <c r="O585" s="216"/>
      <c r="P585" s="216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</row>
    <row r="586" spans="1:86" ht="15" hidden="1" customHeight="1" outlineLevel="1">
      <c r="A586" s="296"/>
      <c r="B586" s="296"/>
      <c r="C586" s="296"/>
      <c r="D586" s="297" t="s">
        <v>81</v>
      </c>
      <c r="E586" s="142" t="s">
        <v>9</v>
      </c>
      <c r="F586" s="142"/>
      <c r="G586" s="140"/>
      <c r="H586" s="128"/>
      <c r="I586" s="128"/>
      <c r="J586" s="128"/>
      <c r="K586" s="128"/>
      <c r="L586" s="128"/>
      <c r="M586" s="128"/>
      <c r="N586" s="216"/>
      <c r="O586" s="216"/>
      <c r="P586" s="216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</row>
    <row r="587" spans="1:86" ht="15" hidden="1" customHeight="1" outlineLevel="1">
      <c r="A587" s="296"/>
      <c r="B587" s="296"/>
      <c r="C587" s="296"/>
      <c r="D587" s="297"/>
      <c r="E587" s="142" t="s">
        <v>10</v>
      </c>
      <c r="F587" s="142"/>
      <c r="G587" s="140"/>
      <c r="H587" s="128"/>
      <c r="I587" s="128"/>
      <c r="J587" s="128"/>
      <c r="K587" s="128"/>
      <c r="L587" s="128"/>
      <c r="M587" s="128"/>
      <c r="N587" s="216"/>
      <c r="O587" s="216"/>
      <c r="P587" s="216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</row>
    <row r="588" spans="1:86" ht="15" hidden="1" customHeight="1" outlineLevel="1">
      <c r="A588" s="296"/>
      <c r="B588" s="296"/>
      <c r="C588" s="296"/>
      <c r="D588" s="297"/>
      <c r="E588" s="142" t="s">
        <v>11</v>
      </c>
      <c r="F588" s="142"/>
      <c r="G588" s="140"/>
      <c r="H588" s="128"/>
      <c r="I588" s="128"/>
      <c r="J588" s="128"/>
      <c r="K588" s="128"/>
      <c r="L588" s="128"/>
      <c r="M588" s="128"/>
      <c r="N588" s="216"/>
      <c r="O588" s="216"/>
      <c r="P588" s="216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</row>
    <row r="589" spans="1:86" ht="15" hidden="1" customHeight="1" outlineLevel="1">
      <c r="A589" s="296"/>
      <c r="B589" s="296"/>
      <c r="C589" s="296"/>
      <c r="D589" s="297"/>
      <c r="E589" s="142" t="s">
        <v>12</v>
      </c>
      <c r="F589" s="142"/>
      <c r="G589" s="140"/>
      <c r="H589" s="128"/>
      <c r="I589" s="128"/>
      <c r="J589" s="128"/>
      <c r="K589" s="128"/>
      <c r="L589" s="128"/>
      <c r="M589" s="128"/>
      <c r="N589" s="216"/>
      <c r="O589" s="216"/>
      <c r="P589" s="216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</row>
    <row r="590" spans="1:86" ht="15" hidden="1" customHeight="1" outlineLevel="1">
      <c r="A590" s="296"/>
      <c r="B590" s="296"/>
      <c r="C590" s="296"/>
      <c r="D590" s="297"/>
      <c r="E590" s="142" t="s">
        <v>13</v>
      </c>
      <c r="F590" s="142"/>
      <c r="G590" s="140"/>
      <c r="H590" s="128"/>
      <c r="I590" s="128"/>
      <c r="J590" s="128"/>
      <c r="K590" s="128"/>
      <c r="L590" s="128"/>
      <c r="M590" s="128"/>
      <c r="N590" s="216"/>
      <c r="O590" s="216"/>
      <c r="P590" s="216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</row>
    <row r="591" spans="1:86" ht="15" hidden="1" customHeight="1" outlineLevel="1">
      <c r="A591" s="296"/>
      <c r="B591" s="296"/>
      <c r="C591" s="296"/>
      <c r="D591" s="297"/>
      <c r="E591" s="142" t="s">
        <v>80</v>
      </c>
      <c r="F591" s="142"/>
      <c r="G591" s="140"/>
      <c r="H591" s="128"/>
      <c r="I591" s="128"/>
      <c r="J591" s="128"/>
      <c r="K591" s="128"/>
      <c r="L591" s="128"/>
      <c r="M591" s="128"/>
      <c r="N591" s="216"/>
      <c r="O591" s="216"/>
      <c r="P591" s="216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</row>
    <row r="592" spans="1:86" ht="15.75" collapsed="1">
      <c r="A592" s="298" t="s">
        <v>17</v>
      </c>
      <c r="B592" s="298"/>
      <c r="C592" s="298"/>
      <c r="D592" s="297" t="s">
        <v>79</v>
      </c>
      <c r="E592" s="142" t="s">
        <v>9</v>
      </c>
      <c r="F592" s="142"/>
      <c r="G592" s="140"/>
      <c r="H592" s="174">
        <v>1</v>
      </c>
      <c r="I592" s="174">
        <v>1</v>
      </c>
      <c r="J592" s="174">
        <v>2</v>
      </c>
      <c r="K592" s="174">
        <v>15</v>
      </c>
      <c r="L592" s="174">
        <v>3</v>
      </c>
      <c r="M592" s="174">
        <v>22</v>
      </c>
      <c r="N592" s="174">
        <v>201.94121999999999</v>
      </c>
      <c r="O592" s="174">
        <v>255.60234</v>
      </c>
      <c r="P592" s="174">
        <v>428.81967000000003</v>
      </c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</row>
    <row r="593" spans="1:86" ht="15.75" hidden="1" customHeight="1" outlineLevel="1">
      <c r="A593" s="298"/>
      <c r="B593" s="298"/>
      <c r="C593" s="298"/>
      <c r="D593" s="297"/>
      <c r="E593" s="142"/>
      <c r="F593" s="142"/>
      <c r="G593" s="173" t="s">
        <v>153</v>
      </c>
      <c r="H593" s="129">
        <v>1</v>
      </c>
      <c r="I593" s="89"/>
      <c r="J593" s="89"/>
      <c r="K593" s="129">
        <v>15</v>
      </c>
      <c r="L593" s="89"/>
      <c r="M593" s="89"/>
      <c r="N593" s="129">
        <v>201.94121999999999</v>
      </c>
      <c r="O593" s="89"/>
      <c r="P593" s="89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</row>
    <row r="594" spans="1:86" ht="60" hidden="1" customHeight="1" outlineLevel="1">
      <c r="A594" s="298"/>
      <c r="B594" s="298"/>
      <c r="C594" s="298"/>
      <c r="D594" s="297"/>
      <c r="E594" s="142"/>
      <c r="F594" s="142"/>
      <c r="G594" s="140" t="s">
        <v>321</v>
      </c>
      <c r="H594" s="89">
        <v>1</v>
      </c>
      <c r="I594" s="89"/>
      <c r="J594" s="89"/>
      <c r="K594" s="89">
        <v>15</v>
      </c>
      <c r="L594" s="89"/>
      <c r="M594" s="89"/>
      <c r="N594" s="89">
        <v>201.94121999999999</v>
      </c>
      <c r="O594" s="89"/>
      <c r="P594" s="89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</row>
    <row r="595" spans="1:86" ht="15.75" hidden="1" customHeight="1" outlineLevel="1">
      <c r="A595" s="298"/>
      <c r="B595" s="298"/>
      <c r="C595" s="298"/>
      <c r="D595" s="297"/>
      <c r="E595" s="142"/>
      <c r="F595" s="142"/>
      <c r="G595" s="173" t="s">
        <v>152</v>
      </c>
      <c r="H595" s="89"/>
      <c r="I595" s="129">
        <v>1</v>
      </c>
      <c r="J595" s="89"/>
      <c r="K595" s="89"/>
      <c r="L595" s="129">
        <v>3</v>
      </c>
      <c r="M595" s="89"/>
      <c r="N595" s="89"/>
      <c r="O595" s="129">
        <v>255.60234</v>
      </c>
      <c r="P595" s="89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</row>
    <row r="596" spans="1:86" ht="45" hidden="1" customHeight="1" outlineLevel="1">
      <c r="A596" s="298"/>
      <c r="B596" s="298"/>
      <c r="C596" s="298"/>
      <c r="D596" s="297"/>
      <c r="E596" s="142"/>
      <c r="F596" s="142"/>
      <c r="G596" s="140" t="s">
        <v>300</v>
      </c>
      <c r="H596" s="89"/>
      <c r="I596" s="89">
        <v>1</v>
      </c>
      <c r="J596" s="89"/>
      <c r="K596" s="89"/>
      <c r="L596" s="89">
        <v>3</v>
      </c>
      <c r="M596" s="89"/>
      <c r="N596" s="89"/>
      <c r="O596" s="89">
        <v>255.60234</v>
      </c>
      <c r="P596" s="89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</row>
    <row r="597" spans="1:86" ht="15.75" hidden="1" customHeight="1" outlineLevel="1">
      <c r="A597" s="298"/>
      <c r="B597" s="298"/>
      <c r="C597" s="298"/>
      <c r="D597" s="297"/>
      <c r="E597" s="142"/>
      <c r="F597" s="142"/>
      <c r="G597" s="173" t="s">
        <v>201</v>
      </c>
      <c r="H597" s="89"/>
      <c r="I597" s="129"/>
      <c r="J597" s="129">
        <v>2</v>
      </c>
      <c r="K597" s="89"/>
      <c r="L597" s="89"/>
      <c r="M597" s="129">
        <v>22</v>
      </c>
      <c r="N597" s="89"/>
      <c r="O597" s="89"/>
      <c r="P597" s="129">
        <v>428.81966999999997</v>
      </c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</row>
    <row r="598" spans="1:86" ht="45" hidden="1" customHeight="1" outlineLevel="1">
      <c r="A598" s="298"/>
      <c r="B598" s="298"/>
      <c r="C598" s="298"/>
      <c r="D598" s="297"/>
      <c r="E598" s="142"/>
      <c r="F598" s="142"/>
      <c r="G598" s="140" t="s">
        <v>309</v>
      </c>
      <c r="H598" s="89"/>
      <c r="I598" s="89"/>
      <c r="J598" s="89">
        <v>1</v>
      </c>
      <c r="K598" s="89"/>
      <c r="L598" s="89"/>
      <c r="M598" s="89">
        <v>15</v>
      </c>
      <c r="N598" s="89"/>
      <c r="O598" s="89"/>
      <c r="P598" s="89">
        <v>211.97716</v>
      </c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</row>
    <row r="599" spans="1:86" ht="75" hidden="1" customHeight="1" outlineLevel="1">
      <c r="A599" s="298"/>
      <c r="B599" s="298"/>
      <c r="C599" s="298"/>
      <c r="D599" s="297"/>
      <c r="E599" s="142"/>
      <c r="F599" s="142"/>
      <c r="G599" s="140" t="s">
        <v>320</v>
      </c>
      <c r="H599" s="89"/>
      <c r="I599" s="89"/>
      <c r="J599" s="89">
        <v>1</v>
      </c>
      <c r="K599" s="89"/>
      <c r="L599" s="89"/>
      <c r="M599" s="89">
        <v>7</v>
      </c>
      <c r="N599" s="89"/>
      <c r="O599" s="89"/>
      <c r="P599" s="89">
        <v>216.84251</v>
      </c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</row>
    <row r="600" spans="1:86" ht="15.75" collapsed="1">
      <c r="A600" s="298"/>
      <c r="B600" s="298"/>
      <c r="C600" s="298"/>
      <c r="D600" s="297"/>
      <c r="E600" s="142" t="s">
        <v>10</v>
      </c>
      <c r="F600" s="142"/>
      <c r="G600" s="140"/>
      <c r="H600" s="174">
        <v>1</v>
      </c>
      <c r="I600" s="174">
        <v>2</v>
      </c>
      <c r="J600" s="174">
        <v>1</v>
      </c>
      <c r="K600" s="174">
        <v>15</v>
      </c>
      <c r="L600" s="174">
        <v>29.5</v>
      </c>
      <c r="M600" s="174">
        <v>30</v>
      </c>
      <c r="N600" s="174">
        <v>222.81171000000003</v>
      </c>
      <c r="O600" s="174">
        <v>427.48237</v>
      </c>
      <c r="P600" s="174">
        <v>294.88233000000002</v>
      </c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</row>
    <row r="601" spans="1:86" ht="15.75" hidden="1" customHeight="1" outlineLevel="1">
      <c r="A601" s="298"/>
      <c r="B601" s="298"/>
      <c r="C601" s="298"/>
      <c r="D601" s="297"/>
      <c r="E601" s="142"/>
      <c r="F601" s="142"/>
      <c r="G601" s="173" t="s">
        <v>153</v>
      </c>
      <c r="H601" s="129">
        <v>1</v>
      </c>
      <c r="I601" s="89"/>
      <c r="J601" s="89"/>
      <c r="K601" s="129">
        <v>15</v>
      </c>
      <c r="L601" s="89"/>
      <c r="M601" s="89"/>
      <c r="N601" s="129">
        <v>222.81171000000003</v>
      </c>
      <c r="O601" s="89"/>
      <c r="P601" s="89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</row>
    <row r="602" spans="1:86" ht="45" hidden="1" customHeight="1" outlineLevel="1">
      <c r="A602" s="298"/>
      <c r="B602" s="298"/>
      <c r="C602" s="298"/>
      <c r="D602" s="297"/>
      <c r="E602" s="142"/>
      <c r="F602" s="142"/>
      <c r="G602" s="140" t="s">
        <v>319</v>
      </c>
      <c r="H602" s="89">
        <v>1</v>
      </c>
      <c r="I602" s="89"/>
      <c r="J602" s="89"/>
      <c r="K602" s="89">
        <v>15</v>
      </c>
      <c r="L602" s="89"/>
      <c r="M602" s="89"/>
      <c r="N602" s="89">
        <v>222.81171000000003</v>
      </c>
      <c r="O602" s="89"/>
      <c r="P602" s="89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</row>
    <row r="603" spans="1:86" ht="15.75" hidden="1" customHeight="1" outlineLevel="1">
      <c r="A603" s="298"/>
      <c r="B603" s="298"/>
      <c r="C603" s="298"/>
      <c r="D603" s="297"/>
      <c r="E603" s="142"/>
      <c r="F603" s="142"/>
      <c r="G603" s="173" t="s">
        <v>152</v>
      </c>
      <c r="H603" s="89"/>
      <c r="I603" s="129">
        <v>2</v>
      </c>
      <c r="J603" s="89"/>
      <c r="K603" s="89"/>
      <c r="L603" s="129">
        <v>29.5</v>
      </c>
      <c r="M603" s="89"/>
      <c r="N603" s="58"/>
      <c r="O603" s="129">
        <v>427.48237000000006</v>
      </c>
      <c r="P603" s="89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</row>
    <row r="604" spans="1:86" ht="45" hidden="1" customHeight="1" outlineLevel="1">
      <c r="A604" s="298"/>
      <c r="B604" s="298"/>
      <c r="C604" s="298"/>
      <c r="D604" s="297"/>
      <c r="E604" s="142"/>
      <c r="F604" s="142"/>
      <c r="G604" s="140" t="s">
        <v>304</v>
      </c>
      <c r="H604" s="89"/>
      <c r="I604" s="89">
        <v>1</v>
      </c>
      <c r="J604" s="89"/>
      <c r="K604" s="89"/>
      <c r="L604" s="89">
        <v>15</v>
      </c>
      <c r="M604" s="89"/>
      <c r="N604" s="58"/>
      <c r="O604" s="89">
        <v>216.88465000000002</v>
      </c>
      <c r="P604" s="89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</row>
    <row r="605" spans="1:86" ht="45" hidden="1" customHeight="1" outlineLevel="1">
      <c r="A605" s="298"/>
      <c r="B605" s="298"/>
      <c r="C605" s="298"/>
      <c r="D605" s="297"/>
      <c r="E605" s="142"/>
      <c r="F605" s="142"/>
      <c r="G605" s="140" t="s">
        <v>303</v>
      </c>
      <c r="H605" s="89"/>
      <c r="I605" s="89">
        <v>1</v>
      </c>
      <c r="J605" s="89"/>
      <c r="K605" s="89"/>
      <c r="L605" s="89">
        <v>14.5</v>
      </c>
      <c r="M605" s="89"/>
      <c r="N605" s="58"/>
      <c r="O605" s="89">
        <v>210.59772000000001</v>
      </c>
      <c r="P605" s="89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</row>
    <row r="606" spans="1:86" ht="15.75" hidden="1" customHeight="1" outlineLevel="1">
      <c r="A606" s="298"/>
      <c r="B606" s="298"/>
      <c r="C606" s="298"/>
      <c r="D606" s="297"/>
      <c r="E606" s="142"/>
      <c r="F606" s="142"/>
      <c r="G606" s="173" t="s">
        <v>201</v>
      </c>
      <c r="H606" s="89"/>
      <c r="I606" s="89"/>
      <c r="J606" s="129">
        <v>1</v>
      </c>
      <c r="K606" s="89"/>
      <c r="L606" s="89"/>
      <c r="M606" s="129">
        <v>30</v>
      </c>
      <c r="N606" s="58"/>
      <c r="O606" s="89"/>
      <c r="P606" s="129">
        <v>294.88233000000002</v>
      </c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</row>
    <row r="607" spans="1:86" ht="75" hidden="1" customHeight="1" outlineLevel="1">
      <c r="A607" s="298"/>
      <c r="B607" s="298"/>
      <c r="C607" s="298"/>
      <c r="D607" s="297"/>
      <c r="E607" s="142"/>
      <c r="F607" s="142"/>
      <c r="G607" s="140" t="s">
        <v>318</v>
      </c>
      <c r="H607" s="89"/>
      <c r="I607" s="89"/>
      <c r="J607" s="89">
        <v>1</v>
      </c>
      <c r="K607" s="89"/>
      <c r="L607" s="89"/>
      <c r="M607" s="89">
        <v>30</v>
      </c>
      <c r="N607" s="58"/>
      <c r="O607" s="89"/>
      <c r="P607" s="89">
        <v>294.88233000000002</v>
      </c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</row>
    <row r="608" spans="1:86" ht="15" hidden="1" customHeight="1" outlineLevel="1">
      <c r="A608" s="298"/>
      <c r="B608" s="298"/>
      <c r="C608" s="298"/>
      <c r="D608" s="297"/>
      <c r="E608" s="142" t="s">
        <v>11</v>
      </c>
      <c r="F608" s="142"/>
      <c r="G608" s="140"/>
      <c r="H608" s="89"/>
      <c r="I608" s="89"/>
      <c r="J608" s="89"/>
      <c r="K608" s="89"/>
      <c r="L608" s="89"/>
      <c r="M608" s="89"/>
      <c r="N608" s="58"/>
      <c r="O608" s="58"/>
      <c r="P608" s="58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</row>
    <row r="609" spans="1:86" ht="15" customHeight="1" collapsed="1">
      <c r="A609" s="298"/>
      <c r="B609" s="298"/>
      <c r="C609" s="298"/>
      <c r="D609" s="297"/>
      <c r="E609" s="142" t="s">
        <v>12</v>
      </c>
      <c r="F609" s="142"/>
      <c r="G609" s="140"/>
      <c r="H609" s="174">
        <v>4</v>
      </c>
      <c r="I609" s="174">
        <v>0</v>
      </c>
      <c r="J609" s="174">
        <v>0</v>
      </c>
      <c r="K609" s="174">
        <v>1600</v>
      </c>
      <c r="L609" s="174">
        <v>0</v>
      </c>
      <c r="M609" s="174">
        <v>0</v>
      </c>
      <c r="N609" s="174">
        <v>1715.1566200000002</v>
      </c>
      <c r="O609" s="174">
        <v>0</v>
      </c>
      <c r="P609" s="174">
        <v>0</v>
      </c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</row>
    <row r="610" spans="1:86" ht="15" hidden="1" customHeight="1" outlineLevel="1">
      <c r="A610" s="298"/>
      <c r="B610" s="298"/>
      <c r="C610" s="298"/>
      <c r="D610" s="297"/>
      <c r="E610" s="142"/>
      <c r="F610" s="142"/>
      <c r="G610" s="173" t="s">
        <v>153</v>
      </c>
      <c r="H610" s="129">
        <v>4</v>
      </c>
      <c r="I610" s="89"/>
      <c r="J610" s="89"/>
      <c r="K610" s="129">
        <v>1600</v>
      </c>
      <c r="L610" s="89"/>
      <c r="M610" s="89"/>
      <c r="N610" s="129">
        <v>1715.15662</v>
      </c>
      <c r="O610" s="58"/>
      <c r="P610" s="89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</row>
    <row r="611" spans="1:86" ht="60" hidden="1" outlineLevel="1">
      <c r="A611" s="298"/>
      <c r="B611" s="298"/>
      <c r="C611" s="298"/>
      <c r="D611" s="297"/>
      <c r="E611" s="142"/>
      <c r="F611" s="142"/>
      <c r="G611" s="140" t="s">
        <v>146</v>
      </c>
      <c r="H611" s="89">
        <v>3</v>
      </c>
      <c r="I611" s="89"/>
      <c r="J611" s="89"/>
      <c r="K611" s="89">
        <v>1200</v>
      </c>
      <c r="L611" s="89"/>
      <c r="M611" s="89"/>
      <c r="N611" s="89">
        <v>1267.36482</v>
      </c>
      <c r="O611" s="58"/>
      <c r="P611" s="89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</row>
    <row r="612" spans="1:86" ht="60" hidden="1" outlineLevel="1">
      <c r="A612" s="298"/>
      <c r="B612" s="298"/>
      <c r="C612" s="298"/>
      <c r="D612" s="297"/>
      <c r="E612" s="142"/>
      <c r="F612" s="142"/>
      <c r="G612" s="140" t="s">
        <v>147</v>
      </c>
      <c r="H612" s="89">
        <v>1</v>
      </c>
      <c r="I612" s="89"/>
      <c r="J612" s="89"/>
      <c r="K612" s="89">
        <v>400</v>
      </c>
      <c r="L612" s="89"/>
      <c r="M612" s="89"/>
      <c r="N612" s="89">
        <v>447.79179999999997</v>
      </c>
      <c r="O612" s="58"/>
      <c r="P612" s="89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</row>
    <row r="613" spans="1:86" ht="15" hidden="1" customHeight="1" outlineLevel="1">
      <c r="A613" s="298"/>
      <c r="B613" s="298"/>
      <c r="C613" s="298"/>
      <c r="D613" s="297"/>
      <c r="E613" s="142" t="s">
        <v>13</v>
      </c>
      <c r="F613" s="142"/>
      <c r="G613" s="140"/>
      <c r="H613" s="128"/>
      <c r="I613" s="128"/>
      <c r="J613" s="128"/>
      <c r="K613" s="128"/>
      <c r="L613" s="128"/>
      <c r="M613" s="128"/>
      <c r="N613" s="128"/>
      <c r="O613" s="128"/>
      <c r="P613" s="128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</row>
    <row r="614" spans="1:86" ht="15" hidden="1" customHeight="1" outlineLevel="1">
      <c r="A614" s="298"/>
      <c r="B614" s="298"/>
      <c r="C614" s="298"/>
      <c r="D614" s="297"/>
      <c r="E614" s="142" t="s">
        <v>80</v>
      </c>
      <c r="F614" s="142"/>
      <c r="G614" s="140"/>
      <c r="H614" s="128"/>
      <c r="I614" s="128"/>
      <c r="J614" s="128"/>
      <c r="K614" s="128"/>
      <c r="L614" s="128"/>
      <c r="M614" s="128"/>
      <c r="N614" s="128"/>
      <c r="O614" s="128"/>
      <c r="P614" s="128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</row>
    <row r="615" spans="1:86" ht="15.75" hidden="1" customHeight="1" outlineLevel="1">
      <c r="A615" s="298"/>
      <c r="B615" s="298"/>
      <c r="C615" s="298"/>
      <c r="D615" s="297" t="s">
        <v>81</v>
      </c>
      <c r="E615" s="142" t="s">
        <v>9</v>
      </c>
      <c r="F615" s="142"/>
      <c r="G615" s="140"/>
      <c r="H615" s="128"/>
      <c r="I615" s="128"/>
      <c r="J615" s="128"/>
      <c r="K615" s="128"/>
      <c r="L615" s="128"/>
      <c r="M615" s="128"/>
      <c r="N615" s="128"/>
      <c r="O615" s="128"/>
      <c r="P615" s="128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</row>
    <row r="616" spans="1:86" ht="15.75" hidden="1" customHeight="1" outlineLevel="1">
      <c r="A616" s="298"/>
      <c r="B616" s="298"/>
      <c r="C616" s="298"/>
      <c r="D616" s="297"/>
      <c r="E616" s="142" t="s">
        <v>10</v>
      </c>
      <c r="F616" s="142"/>
      <c r="G616" s="140"/>
      <c r="H616" s="128"/>
      <c r="I616" s="128"/>
      <c r="J616" s="128"/>
      <c r="K616" s="128"/>
      <c r="L616" s="128"/>
      <c r="M616" s="128"/>
      <c r="N616" s="128"/>
      <c r="O616" s="128"/>
      <c r="P616" s="128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</row>
    <row r="617" spans="1:86" ht="15" hidden="1" customHeight="1" outlineLevel="1">
      <c r="A617" s="298"/>
      <c r="B617" s="298"/>
      <c r="C617" s="298"/>
      <c r="D617" s="297"/>
      <c r="E617" s="142" t="s">
        <v>11</v>
      </c>
      <c r="F617" s="142"/>
      <c r="G617" s="140"/>
      <c r="H617" s="128"/>
      <c r="I617" s="128"/>
      <c r="J617" s="128"/>
      <c r="K617" s="128"/>
      <c r="L617" s="128"/>
      <c r="M617" s="128"/>
      <c r="N617" s="128"/>
      <c r="O617" s="128"/>
      <c r="P617" s="128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</row>
    <row r="618" spans="1:86" ht="15" hidden="1" customHeight="1" outlineLevel="1">
      <c r="A618" s="298"/>
      <c r="B618" s="298"/>
      <c r="C618" s="298"/>
      <c r="D618" s="297"/>
      <c r="E618" s="142" t="s">
        <v>12</v>
      </c>
      <c r="F618" s="142"/>
      <c r="G618" s="140"/>
      <c r="H618" s="128"/>
      <c r="I618" s="128"/>
      <c r="J618" s="128"/>
      <c r="K618" s="128"/>
      <c r="L618" s="128"/>
      <c r="M618" s="128"/>
      <c r="N618" s="128"/>
      <c r="O618" s="128"/>
      <c r="P618" s="128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</row>
    <row r="619" spans="1:86" ht="15" hidden="1" customHeight="1" outlineLevel="1">
      <c r="A619" s="298"/>
      <c r="B619" s="298"/>
      <c r="C619" s="298"/>
      <c r="D619" s="297"/>
      <c r="E619" s="142" t="s">
        <v>13</v>
      </c>
      <c r="F619" s="142"/>
      <c r="G619" s="140"/>
      <c r="H619" s="128"/>
      <c r="I619" s="128"/>
      <c r="J619" s="128"/>
      <c r="K619" s="128"/>
      <c r="L619" s="128"/>
      <c r="M619" s="128"/>
      <c r="N619" s="128"/>
      <c r="O619" s="128"/>
      <c r="P619" s="128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</row>
    <row r="620" spans="1:86" ht="15" hidden="1" customHeight="1" outlineLevel="1">
      <c r="A620" s="298"/>
      <c r="B620" s="298"/>
      <c r="C620" s="298"/>
      <c r="D620" s="297"/>
      <c r="E620" s="142" t="s">
        <v>80</v>
      </c>
      <c r="F620" s="142"/>
      <c r="G620" s="140"/>
      <c r="H620" s="128"/>
      <c r="I620" s="128"/>
      <c r="J620" s="128"/>
      <c r="K620" s="128"/>
      <c r="L620" s="128"/>
      <c r="M620" s="128"/>
      <c r="N620" s="128"/>
      <c r="O620" s="128"/>
      <c r="P620" s="128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</row>
    <row r="621" spans="1:86" ht="15" customHeight="1" collapsed="1">
      <c r="A621" s="196"/>
      <c r="B621" s="196"/>
      <c r="C621" s="196"/>
      <c r="D621" s="196"/>
      <c r="E621" s="14"/>
      <c r="F621" s="14"/>
      <c r="G621" s="14"/>
      <c r="H621" s="43"/>
      <c r="I621" s="161"/>
      <c r="J621" s="161"/>
      <c r="K621" s="43"/>
      <c r="L621" s="53"/>
      <c r="M621" s="53"/>
      <c r="N621" s="59"/>
      <c r="O621" s="162"/>
      <c r="P621" s="162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</row>
    <row r="622" spans="1:86" ht="15" customHeight="1">
      <c r="A622" s="13"/>
      <c r="H622" s="43"/>
      <c r="I622" s="44"/>
      <c r="J622" s="42"/>
      <c r="K622" s="42"/>
      <c r="L622" s="42"/>
      <c r="M622" s="42"/>
      <c r="N622" s="60"/>
      <c r="O622" s="61"/>
      <c r="P622" s="61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</row>
    <row r="623" spans="1:86" ht="15" hidden="1" customHeight="1" thickBot="1">
      <c r="H623" s="43"/>
      <c r="I623" s="44"/>
      <c r="J623" s="42"/>
      <c r="K623" s="42"/>
      <c r="L623" s="42"/>
      <c r="M623" s="42"/>
      <c r="N623" s="60"/>
      <c r="O623" s="60"/>
      <c r="P623" s="60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</row>
    <row r="624" spans="1:86" ht="39.75" hidden="1" customHeight="1" thickBot="1">
      <c r="A624" s="304"/>
      <c r="B624" s="304"/>
      <c r="C624" s="304"/>
      <c r="D624" s="304"/>
      <c r="E624" s="305"/>
      <c r="F624" s="187"/>
      <c r="G624" s="259" t="s">
        <v>135</v>
      </c>
      <c r="H624" s="260"/>
      <c r="I624" s="260"/>
      <c r="J624" s="260"/>
      <c r="K624" s="260"/>
      <c r="L624" s="260"/>
      <c r="M624" s="260"/>
      <c r="N624" s="260"/>
      <c r="O624" s="260"/>
      <c r="P624" s="260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</row>
    <row r="625" spans="1:86" ht="41.25" hidden="1" customHeight="1">
      <c r="A625" s="274" t="s">
        <v>59</v>
      </c>
      <c r="B625" s="275"/>
      <c r="C625" s="275"/>
      <c r="D625" s="263" t="s">
        <v>82</v>
      </c>
      <c r="E625" s="280" t="s">
        <v>75</v>
      </c>
      <c r="F625" s="138"/>
      <c r="G625" s="267" t="s">
        <v>142</v>
      </c>
      <c r="H625" s="250" t="s">
        <v>76</v>
      </c>
      <c r="I625" s="251"/>
      <c r="J625" s="251"/>
      <c r="K625" s="250" t="s">
        <v>77</v>
      </c>
      <c r="L625" s="251"/>
      <c r="M625" s="251"/>
      <c r="N625" s="282" t="s">
        <v>78</v>
      </c>
      <c r="O625" s="283"/>
      <c r="P625" s="283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</row>
    <row r="626" spans="1:86" ht="45.75" hidden="1" customHeight="1" thickBot="1">
      <c r="A626" s="276"/>
      <c r="B626" s="277"/>
      <c r="C626" s="277"/>
      <c r="D626" s="295"/>
      <c r="E626" s="281"/>
      <c r="F626" s="138"/>
      <c r="G626" s="303"/>
      <c r="H626" s="77">
        <v>2016</v>
      </c>
      <c r="I626" s="77">
        <v>2017</v>
      </c>
      <c r="J626" s="77">
        <v>2018</v>
      </c>
      <c r="K626" s="77">
        <v>2016</v>
      </c>
      <c r="L626" s="77">
        <v>2017</v>
      </c>
      <c r="M626" s="77">
        <v>2018</v>
      </c>
      <c r="N626" s="75">
        <v>2016</v>
      </c>
      <c r="O626" s="75">
        <v>2017</v>
      </c>
      <c r="P626" s="75">
        <v>2018</v>
      </c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</row>
    <row r="627" spans="1:86" ht="15.75" hidden="1" thickBot="1">
      <c r="A627" s="310">
        <v>2</v>
      </c>
      <c r="B627" s="311"/>
      <c r="C627" s="311"/>
      <c r="D627" s="311">
        <v>3</v>
      </c>
      <c r="E627" s="312"/>
      <c r="F627" s="137"/>
      <c r="G627" s="85">
        <v>4</v>
      </c>
      <c r="H627" s="255">
        <v>5</v>
      </c>
      <c r="I627" s="256"/>
      <c r="J627" s="256"/>
      <c r="K627" s="255">
        <v>6</v>
      </c>
      <c r="L627" s="256"/>
      <c r="M627" s="256"/>
      <c r="N627" s="255">
        <v>7</v>
      </c>
      <c r="O627" s="256"/>
      <c r="P627" s="256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</row>
    <row r="628" spans="1:86" ht="15" hidden="1" customHeight="1" outlineLevel="1">
      <c r="A628" s="287" t="s">
        <v>20</v>
      </c>
      <c r="B628" s="288"/>
      <c r="C628" s="288"/>
      <c r="D628" s="263" t="s">
        <v>79</v>
      </c>
      <c r="E628" s="37" t="s">
        <v>9</v>
      </c>
      <c r="F628" s="145"/>
      <c r="G628" s="74"/>
      <c r="H628" s="110"/>
      <c r="I628" s="110"/>
      <c r="J628" s="110"/>
      <c r="K628" s="110"/>
      <c r="L628" s="110"/>
      <c r="M628" s="110"/>
      <c r="N628" s="11"/>
      <c r="O628" s="11"/>
      <c r="P628" s="11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</row>
    <row r="629" spans="1:86" hidden="1" outlineLevel="1">
      <c r="A629" s="289"/>
      <c r="B629" s="290"/>
      <c r="C629" s="290"/>
      <c r="D629" s="291"/>
      <c r="E629" s="38" t="s">
        <v>10</v>
      </c>
      <c r="F629" s="188"/>
      <c r="G629" s="55"/>
      <c r="H629" s="7"/>
      <c r="I629" s="7"/>
      <c r="J629" s="7"/>
      <c r="K629" s="7"/>
      <c r="L629" s="7"/>
      <c r="M629" s="7"/>
      <c r="N629" s="7"/>
      <c r="O629" s="7"/>
      <c r="P629" s="7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</row>
    <row r="630" spans="1:86" hidden="1" outlineLevel="1">
      <c r="A630" s="289"/>
      <c r="B630" s="290"/>
      <c r="C630" s="290"/>
      <c r="D630" s="291"/>
      <c r="E630" s="38" t="s">
        <v>11</v>
      </c>
      <c r="F630" s="188"/>
      <c r="G630" s="55"/>
      <c r="H630" s="7"/>
      <c r="I630" s="7"/>
      <c r="J630" s="7"/>
      <c r="K630" s="7"/>
      <c r="L630" s="7"/>
      <c r="M630" s="7"/>
      <c r="N630" s="7"/>
      <c r="O630" s="7"/>
      <c r="P630" s="7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</row>
    <row r="631" spans="1:86" hidden="1" outlineLevel="1">
      <c r="A631" s="289"/>
      <c r="B631" s="290"/>
      <c r="C631" s="290"/>
      <c r="D631" s="291"/>
      <c r="E631" s="38" t="s">
        <v>12</v>
      </c>
      <c r="F631" s="188"/>
      <c r="G631" s="55"/>
      <c r="H631" s="7"/>
      <c r="I631" s="7"/>
      <c r="J631" s="7"/>
      <c r="K631" s="7"/>
      <c r="L631" s="7"/>
      <c r="M631" s="7"/>
      <c r="N631" s="7"/>
      <c r="O631" s="7"/>
      <c r="P631" s="7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</row>
    <row r="632" spans="1:86" hidden="1" outlineLevel="1">
      <c r="A632" s="289"/>
      <c r="B632" s="290"/>
      <c r="C632" s="290"/>
      <c r="D632" s="291"/>
      <c r="E632" s="38" t="s">
        <v>13</v>
      </c>
      <c r="F632" s="188"/>
      <c r="G632" s="55"/>
      <c r="H632" s="7"/>
      <c r="I632" s="7"/>
      <c r="J632" s="7"/>
      <c r="K632" s="7"/>
      <c r="L632" s="7"/>
      <c r="M632" s="7"/>
      <c r="N632" s="7"/>
      <c r="O632" s="7"/>
      <c r="P632" s="7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</row>
    <row r="633" spans="1:86" hidden="1" outlineLevel="1">
      <c r="A633" s="289"/>
      <c r="B633" s="290"/>
      <c r="C633" s="290"/>
      <c r="D633" s="291"/>
      <c r="E633" s="38" t="s">
        <v>80</v>
      </c>
      <c r="F633" s="188"/>
      <c r="G633" s="55"/>
      <c r="H633" s="7"/>
      <c r="I633" s="7"/>
      <c r="J633" s="7"/>
      <c r="K633" s="7"/>
      <c r="L633" s="7"/>
      <c r="M633" s="7"/>
      <c r="N633" s="7"/>
      <c r="O633" s="7"/>
      <c r="P633" s="7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</row>
    <row r="634" spans="1:86" hidden="1" outlineLevel="1">
      <c r="A634" s="244" t="s">
        <v>17</v>
      </c>
      <c r="B634" s="292"/>
      <c r="C634" s="292"/>
      <c r="D634" s="291" t="s">
        <v>81</v>
      </c>
      <c r="E634" s="38" t="s">
        <v>9</v>
      </c>
      <c r="F634" s="188"/>
      <c r="G634" s="55"/>
      <c r="H634" s="7"/>
      <c r="I634" s="7"/>
      <c r="J634" s="7"/>
      <c r="K634" s="7"/>
      <c r="L634" s="7"/>
      <c r="M634" s="7"/>
      <c r="N634" s="7"/>
      <c r="O634" s="7"/>
      <c r="P634" s="7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</row>
    <row r="635" spans="1:86" hidden="1" outlineLevel="1">
      <c r="A635" s="244"/>
      <c r="B635" s="292"/>
      <c r="C635" s="292"/>
      <c r="D635" s="291"/>
      <c r="E635" s="38" t="s">
        <v>10</v>
      </c>
      <c r="F635" s="188"/>
      <c r="G635" s="55"/>
      <c r="H635" s="7"/>
      <c r="I635" s="7"/>
      <c r="J635" s="7"/>
      <c r="K635" s="7"/>
      <c r="L635" s="7"/>
      <c r="M635" s="7"/>
      <c r="N635" s="7"/>
      <c r="O635" s="7"/>
      <c r="P635" s="7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</row>
    <row r="636" spans="1:86" hidden="1" outlineLevel="1">
      <c r="A636" s="244"/>
      <c r="B636" s="292"/>
      <c r="C636" s="292"/>
      <c r="D636" s="291"/>
      <c r="E636" s="38" t="s">
        <v>11</v>
      </c>
      <c r="F636" s="188"/>
      <c r="G636" s="55"/>
      <c r="H636" s="7"/>
      <c r="I636" s="7"/>
      <c r="J636" s="7"/>
      <c r="K636" s="7"/>
      <c r="L636" s="7"/>
      <c r="M636" s="7"/>
      <c r="N636" s="7"/>
      <c r="O636" s="7"/>
      <c r="P636" s="7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</row>
    <row r="637" spans="1:86" hidden="1" outlineLevel="1">
      <c r="A637" s="244"/>
      <c r="B637" s="292"/>
      <c r="C637" s="292"/>
      <c r="D637" s="291"/>
      <c r="E637" s="38" t="s">
        <v>12</v>
      </c>
      <c r="F637" s="188"/>
      <c r="G637" s="55"/>
      <c r="H637" s="7"/>
      <c r="I637" s="7"/>
      <c r="J637" s="7"/>
      <c r="K637" s="7"/>
      <c r="L637" s="7"/>
      <c r="M637" s="7"/>
      <c r="N637" s="7"/>
      <c r="O637" s="7"/>
      <c r="P637" s="7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</row>
    <row r="638" spans="1:86" hidden="1" outlineLevel="1">
      <c r="A638" s="244"/>
      <c r="B638" s="292"/>
      <c r="C638" s="292"/>
      <c r="D638" s="291"/>
      <c r="E638" s="38" t="s">
        <v>13</v>
      </c>
      <c r="F638" s="188"/>
      <c r="G638" s="55"/>
      <c r="H638" s="7"/>
      <c r="I638" s="7"/>
      <c r="J638" s="7"/>
      <c r="K638" s="7"/>
      <c r="L638" s="7"/>
      <c r="M638" s="7"/>
      <c r="N638" s="7"/>
      <c r="O638" s="7"/>
      <c r="P638" s="7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</row>
    <row r="639" spans="1:86" ht="15.75" hidden="1" outlineLevel="1" thickBot="1">
      <c r="A639" s="293"/>
      <c r="B639" s="294"/>
      <c r="C639" s="294"/>
      <c r="D639" s="295"/>
      <c r="E639" s="39" t="s">
        <v>80</v>
      </c>
      <c r="F639" s="189"/>
      <c r="G639" s="113"/>
      <c r="H639" s="9"/>
      <c r="I639" s="9"/>
      <c r="J639" s="9"/>
      <c r="K639" s="9"/>
      <c r="L639" s="9"/>
      <c r="M639" s="9"/>
      <c r="N639" s="9"/>
      <c r="O639" s="9"/>
      <c r="P639" s="9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</row>
    <row r="640" spans="1:86" hidden="1" collapsed="1"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</row>
    <row r="641" spans="1:86" ht="15.75" hidden="1" thickBot="1"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</row>
    <row r="642" spans="1:86" ht="26.25" hidden="1" customHeight="1" thickBot="1">
      <c r="A642" s="257"/>
      <c r="B642" s="257"/>
      <c r="C642" s="257"/>
      <c r="D642" s="257"/>
      <c r="E642" s="258"/>
      <c r="F642" s="136"/>
      <c r="G642" s="259" t="s">
        <v>83</v>
      </c>
      <c r="H642" s="260"/>
      <c r="I642" s="260"/>
      <c r="J642" s="260"/>
      <c r="K642" s="260"/>
      <c r="L642" s="260"/>
      <c r="M642" s="260"/>
      <c r="N642" s="260"/>
      <c r="O642" s="260"/>
      <c r="P642" s="260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</row>
    <row r="643" spans="1:86" ht="48" hidden="1" customHeight="1">
      <c r="A643" s="274" t="s">
        <v>59</v>
      </c>
      <c r="B643" s="275"/>
      <c r="C643" s="275"/>
      <c r="D643" s="263" t="s">
        <v>84</v>
      </c>
      <c r="E643" s="263"/>
      <c r="F643" s="190"/>
      <c r="G643" s="267" t="s">
        <v>142</v>
      </c>
      <c r="H643" s="250" t="s">
        <v>76</v>
      </c>
      <c r="I643" s="251"/>
      <c r="J643" s="251"/>
      <c r="K643" s="250" t="s">
        <v>77</v>
      </c>
      <c r="L643" s="251"/>
      <c r="M643" s="251"/>
      <c r="N643" s="282" t="s">
        <v>78</v>
      </c>
      <c r="O643" s="283"/>
      <c r="P643" s="283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</row>
    <row r="644" spans="1:86" ht="42.75" hidden="1" customHeight="1" thickBot="1">
      <c r="A644" s="276"/>
      <c r="B644" s="277"/>
      <c r="C644" s="277"/>
      <c r="D644" s="295"/>
      <c r="E644" s="295"/>
      <c r="F644" s="190"/>
      <c r="G644" s="303"/>
      <c r="H644" s="77">
        <v>2016</v>
      </c>
      <c r="I644" s="77">
        <v>2017</v>
      </c>
      <c r="J644" s="77">
        <v>2018</v>
      </c>
      <c r="K644" s="77">
        <v>2016</v>
      </c>
      <c r="L644" s="77">
        <v>2017</v>
      </c>
      <c r="M644" s="77">
        <v>2018</v>
      </c>
      <c r="N644" s="75">
        <v>2016</v>
      </c>
      <c r="O644" s="75">
        <v>2017</v>
      </c>
      <c r="P644" s="75">
        <v>2018</v>
      </c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</row>
    <row r="645" spans="1:86" ht="15.75" hidden="1" thickBot="1">
      <c r="A645" s="310">
        <v>2</v>
      </c>
      <c r="B645" s="311"/>
      <c r="C645" s="311"/>
      <c r="D645" s="311">
        <v>3</v>
      </c>
      <c r="E645" s="312"/>
      <c r="F645" s="137"/>
      <c r="G645" s="85">
        <v>4</v>
      </c>
      <c r="H645" s="255">
        <v>5</v>
      </c>
      <c r="I645" s="256"/>
      <c r="J645" s="256"/>
      <c r="K645" s="255">
        <v>6</v>
      </c>
      <c r="L645" s="256"/>
      <c r="M645" s="256"/>
      <c r="N645" s="255">
        <v>7</v>
      </c>
      <c r="O645" s="256"/>
      <c r="P645" s="256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</row>
    <row r="646" spans="1:86" hidden="1" outlineLevel="1">
      <c r="A646" s="313" t="s">
        <v>20</v>
      </c>
      <c r="B646" s="314"/>
      <c r="C646" s="314"/>
      <c r="D646" s="315" t="s">
        <v>85</v>
      </c>
      <c r="E646" s="316"/>
      <c r="F646" s="191"/>
      <c r="G646" s="114"/>
      <c r="H646" s="110"/>
      <c r="I646" s="110"/>
      <c r="J646" s="110"/>
      <c r="K646" s="110"/>
      <c r="L646" s="110"/>
      <c r="M646" s="110"/>
      <c r="N646" s="11"/>
      <c r="O646" s="11"/>
      <c r="P646" s="11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</row>
    <row r="647" spans="1:86" hidden="1" outlineLevel="1">
      <c r="A647" s="244"/>
      <c r="B647" s="292"/>
      <c r="C647" s="292"/>
      <c r="D647" s="306" t="s">
        <v>86</v>
      </c>
      <c r="E647" s="307"/>
      <c r="F647" s="192"/>
      <c r="G647" s="115"/>
      <c r="H647" s="7"/>
      <c r="I647" s="7"/>
      <c r="J647" s="7"/>
      <c r="K647" s="7"/>
      <c r="L647" s="7"/>
      <c r="M647" s="7"/>
      <c r="N647" s="7"/>
      <c r="O647" s="7"/>
      <c r="P647" s="7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</row>
    <row r="648" spans="1:86" hidden="1" outlineLevel="1">
      <c r="A648" s="244" t="s">
        <v>17</v>
      </c>
      <c r="B648" s="292"/>
      <c r="C648" s="292"/>
      <c r="D648" s="306" t="s">
        <v>85</v>
      </c>
      <c r="E648" s="307"/>
      <c r="F648" s="192"/>
      <c r="G648" s="115"/>
      <c r="H648" s="7"/>
      <c r="I648" s="7"/>
      <c r="J648" s="7"/>
      <c r="K648" s="7"/>
      <c r="L648" s="7"/>
      <c r="M648" s="7"/>
      <c r="N648" s="7"/>
      <c r="O648" s="7"/>
      <c r="P648" s="7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</row>
    <row r="649" spans="1:86" ht="15.75" hidden="1" outlineLevel="1" thickBot="1">
      <c r="A649" s="293"/>
      <c r="B649" s="294"/>
      <c r="C649" s="294"/>
      <c r="D649" s="308" t="s">
        <v>86</v>
      </c>
      <c r="E649" s="309"/>
      <c r="F649" s="193"/>
      <c r="G649" s="116"/>
      <c r="H649" s="9"/>
      <c r="I649" s="9"/>
      <c r="J649" s="9"/>
      <c r="K649" s="9"/>
      <c r="L649" s="9"/>
      <c r="M649" s="9"/>
      <c r="N649" s="9"/>
      <c r="O649" s="9"/>
      <c r="P649" s="9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</row>
    <row r="650" spans="1:86" hidden="1" collapsed="1"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</row>
    <row r="651" spans="1:86" hidden="1">
      <c r="A651" s="196"/>
      <c r="B651" s="196"/>
      <c r="C651" s="196"/>
      <c r="D651" s="196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</row>
    <row r="652" spans="1:86" ht="18.75">
      <c r="A652" s="215" t="s">
        <v>328</v>
      </c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</row>
    <row r="653" spans="1:86"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</row>
    <row r="654" spans="1:86"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</row>
    <row r="655" spans="1:86"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</row>
    <row r="656" spans="1:86"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</row>
    <row r="657" spans="4:86" ht="20.25">
      <c r="D657" s="68"/>
      <c r="E657" s="69"/>
      <c r="F657" s="69"/>
      <c r="G657" s="69"/>
      <c r="H657" s="68"/>
      <c r="I657" s="68"/>
      <c r="J657" s="68"/>
      <c r="K657" s="68"/>
      <c r="L657" s="68"/>
      <c r="M657" s="68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</row>
    <row r="658" spans="4:86">
      <c r="D658" s="2"/>
      <c r="G658" s="1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</row>
    <row r="659" spans="4:86"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</row>
    <row r="660" spans="4:86"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</row>
    <row r="661" spans="4:86"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</row>
    <row r="662" spans="4:86"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</row>
    <row r="663" spans="4:86" ht="15" customHeight="1"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</row>
    <row r="664" spans="4:86"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</row>
    <row r="665" spans="4:86"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</row>
    <row r="666" spans="4:86"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</row>
    <row r="667" spans="4:86"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</row>
    <row r="668" spans="4:86"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</row>
    <row r="669" spans="4:86"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</row>
    <row r="670" spans="4:86"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</row>
    <row r="671" spans="4:86"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</row>
    <row r="672" spans="4:86"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</row>
    <row r="673" spans="17:86"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</row>
    <row r="674" spans="17:86"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</row>
    <row r="675" spans="17:86"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</row>
    <row r="676" spans="17:86"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</row>
    <row r="677" spans="17:86"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</row>
    <row r="678" spans="17:86"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</row>
    <row r="679" spans="17:86"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</row>
    <row r="680" spans="17:86"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</row>
    <row r="681" spans="17:86"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</row>
    <row r="682" spans="17:86"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</row>
    <row r="683" spans="17:86"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</row>
  </sheetData>
  <mergeCells count="251">
    <mergeCell ref="A557:C571"/>
    <mergeCell ref="D557:D561"/>
    <mergeCell ref="D562:D566"/>
    <mergeCell ref="D567:D571"/>
    <mergeCell ref="M567:N567"/>
    <mergeCell ref="H8:J8"/>
    <mergeCell ref="K8:M8"/>
    <mergeCell ref="H223:J223"/>
    <mergeCell ref="K223:M223"/>
    <mergeCell ref="N223:P223"/>
    <mergeCell ref="K225:M225"/>
    <mergeCell ref="N225:P225"/>
    <mergeCell ref="K189:K190"/>
    <mergeCell ref="H539:J539"/>
    <mergeCell ref="K539:M539"/>
    <mergeCell ref="A541:C541"/>
    <mergeCell ref="D541:E541"/>
    <mergeCell ref="H541:J541"/>
    <mergeCell ref="K541:M541"/>
    <mergeCell ref="N541:P541"/>
    <mergeCell ref="A542:C556"/>
    <mergeCell ref="D542:D546"/>
    <mergeCell ref="D547:D551"/>
    <mergeCell ref="D552:D556"/>
    <mergeCell ref="D627:E627"/>
    <mergeCell ref="H627:J627"/>
    <mergeCell ref="K627:M627"/>
    <mergeCell ref="N627:P627"/>
    <mergeCell ref="N575:P575"/>
    <mergeCell ref="A577:C577"/>
    <mergeCell ref="D577:E577"/>
    <mergeCell ref="H577:J577"/>
    <mergeCell ref="K577:M577"/>
    <mergeCell ref="N577:P577"/>
    <mergeCell ref="H575:J575"/>
    <mergeCell ref="K575:M575"/>
    <mergeCell ref="H625:J625"/>
    <mergeCell ref="K625:M625"/>
    <mergeCell ref="A648:C649"/>
    <mergeCell ref="D648:E648"/>
    <mergeCell ref="D649:E649"/>
    <mergeCell ref="N643:P643"/>
    <mergeCell ref="A645:C645"/>
    <mergeCell ref="D645:E645"/>
    <mergeCell ref="H645:J645"/>
    <mergeCell ref="K645:M645"/>
    <mergeCell ref="N645:P645"/>
    <mergeCell ref="A646:C647"/>
    <mergeCell ref="D646:E646"/>
    <mergeCell ref="D647:E647"/>
    <mergeCell ref="H643:J643"/>
    <mergeCell ref="K643:M643"/>
    <mergeCell ref="A643:C644"/>
    <mergeCell ref="D643:E644"/>
    <mergeCell ref="G643:G644"/>
    <mergeCell ref="A628:C633"/>
    <mergeCell ref="D628:D633"/>
    <mergeCell ref="A634:C639"/>
    <mergeCell ref="D634:D639"/>
    <mergeCell ref="A642:E642"/>
    <mergeCell ref="G642:P642"/>
    <mergeCell ref="A575:C576"/>
    <mergeCell ref="D575:D576"/>
    <mergeCell ref="G575:G576"/>
    <mergeCell ref="A578:C591"/>
    <mergeCell ref="D586:D591"/>
    <mergeCell ref="A592:C620"/>
    <mergeCell ref="D592:D614"/>
    <mergeCell ref="E575:F576"/>
    <mergeCell ref="A625:C626"/>
    <mergeCell ref="D625:D626"/>
    <mergeCell ref="E625:E626"/>
    <mergeCell ref="G625:G626"/>
    <mergeCell ref="D578:D585"/>
    <mergeCell ref="D615:D620"/>
    <mergeCell ref="A624:E624"/>
    <mergeCell ref="G624:P624"/>
    <mergeCell ref="N625:P625"/>
    <mergeCell ref="A627:C627"/>
    <mergeCell ref="A538:E538"/>
    <mergeCell ref="G538:P538"/>
    <mergeCell ref="A539:C540"/>
    <mergeCell ref="D539:D540"/>
    <mergeCell ref="E539:E540"/>
    <mergeCell ref="G539:G540"/>
    <mergeCell ref="N539:P539"/>
    <mergeCell ref="D493:D498"/>
    <mergeCell ref="C499:C510"/>
    <mergeCell ref="D499:D504"/>
    <mergeCell ref="D505:D510"/>
    <mergeCell ref="A511:A534"/>
    <mergeCell ref="B511:B534"/>
    <mergeCell ref="C511:C522"/>
    <mergeCell ref="D511:D516"/>
    <mergeCell ref="D517:D522"/>
    <mergeCell ref="C523:C534"/>
    <mergeCell ref="D523:D528"/>
    <mergeCell ref="D529:D534"/>
    <mergeCell ref="D457:D462"/>
    <mergeCell ref="C463:C474"/>
    <mergeCell ref="D463:D468"/>
    <mergeCell ref="D469:D474"/>
    <mergeCell ref="B475:B480"/>
    <mergeCell ref="C475:C480"/>
    <mergeCell ref="D475:D480"/>
    <mergeCell ref="A433:A510"/>
    <mergeCell ref="B433:B456"/>
    <mergeCell ref="C433:C444"/>
    <mergeCell ref="D433:D438"/>
    <mergeCell ref="D439:D444"/>
    <mergeCell ref="C445:C456"/>
    <mergeCell ref="D445:D450"/>
    <mergeCell ref="D451:D456"/>
    <mergeCell ref="B457:B474"/>
    <mergeCell ref="C457:C462"/>
    <mergeCell ref="B481:B492"/>
    <mergeCell ref="C481:C486"/>
    <mergeCell ref="D481:D486"/>
    <mergeCell ref="C487:C492"/>
    <mergeCell ref="D487:D492"/>
    <mergeCell ref="B493:B510"/>
    <mergeCell ref="C493:C498"/>
    <mergeCell ref="N430:P430"/>
    <mergeCell ref="B432:E432"/>
    <mergeCell ref="H432:J432"/>
    <mergeCell ref="K432:M432"/>
    <mergeCell ref="N432:P432"/>
    <mergeCell ref="A429:E429"/>
    <mergeCell ref="G429:P429"/>
    <mergeCell ref="A430:A431"/>
    <mergeCell ref="B430:B431"/>
    <mergeCell ref="C430:C431"/>
    <mergeCell ref="D430:D431"/>
    <mergeCell ref="E430:E431"/>
    <mergeCell ref="G430:G431"/>
    <mergeCell ref="H430:J430"/>
    <mergeCell ref="K430:M430"/>
    <mergeCell ref="D385:D390"/>
    <mergeCell ref="C391:C402"/>
    <mergeCell ref="D391:D396"/>
    <mergeCell ref="D397:D402"/>
    <mergeCell ref="A403:A426"/>
    <mergeCell ref="B403:B426"/>
    <mergeCell ref="C403:C414"/>
    <mergeCell ref="D403:D408"/>
    <mergeCell ref="D409:D414"/>
    <mergeCell ref="C415:C426"/>
    <mergeCell ref="D415:D420"/>
    <mergeCell ref="D421:D426"/>
    <mergeCell ref="D349:D354"/>
    <mergeCell ref="C355:C366"/>
    <mergeCell ref="D355:D360"/>
    <mergeCell ref="D361:D366"/>
    <mergeCell ref="B367:B372"/>
    <mergeCell ref="C367:C372"/>
    <mergeCell ref="D367:D372"/>
    <mergeCell ref="A322:A402"/>
    <mergeCell ref="B322:B348"/>
    <mergeCell ref="C322:C333"/>
    <mergeCell ref="D322:D327"/>
    <mergeCell ref="D328:D333"/>
    <mergeCell ref="C334:C348"/>
    <mergeCell ref="D334:D339"/>
    <mergeCell ref="D340:D348"/>
    <mergeCell ref="B349:B366"/>
    <mergeCell ref="C349:C354"/>
    <mergeCell ref="B373:B384"/>
    <mergeCell ref="C373:C378"/>
    <mergeCell ref="D373:D378"/>
    <mergeCell ref="C379:C384"/>
    <mergeCell ref="D379:D384"/>
    <mergeCell ref="B385:B402"/>
    <mergeCell ref="C385:C390"/>
    <mergeCell ref="N319:P319"/>
    <mergeCell ref="B321:E321"/>
    <mergeCell ref="H321:J321"/>
    <mergeCell ref="K321:M321"/>
    <mergeCell ref="N321:P321"/>
    <mergeCell ref="A317:P317"/>
    <mergeCell ref="A319:A320"/>
    <mergeCell ref="B319:B320"/>
    <mergeCell ref="C319:C320"/>
    <mergeCell ref="D319:D320"/>
    <mergeCell ref="E319:E320"/>
    <mergeCell ref="G319:G320"/>
    <mergeCell ref="H319:J319"/>
    <mergeCell ref="K319:M319"/>
    <mergeCell ref="A255:A314"/>
    <mergeCell ref="B255:B314"/>
    <mergeCell ref="C255:C274"/>
    <mergeCell ref="D255:D260"/>
    <mergeCell ref="D261:D274"/>
    <mergeCell ref="C275:C314"/>
    <mergeCell ref="D275:D308"/>
    <mergeCell ref="D309:D314"/>
    <mergeCell ref="A226:A254"/>
    <mergeCell ref="B226:B254"/>
    <mergeCell ref="C226:C237"/>
    <mergeCell ref="D226:D231"/>
    <mergeCell ref="D232:D237"/>
    <mergeCell ref="C238:C254"/>
    <mergeCell ref="D238:D248"/>
    <mergeCell ref="D249:D254"/>
    <mergeCell ref="A11:A100"/>
    <mergeCell ref="B11:B100"/>
    <mergeCell ref="C11:C88"/>
    <mergeCell ref="D11:D16"/>
    <mergeCell ref="D17:D88"/>
    <mergeCell ref="C89:C100"/>
    <mergeCell ref="D89:D94"/>
    <mergeCell ref="D95:D100"/>
    <mergeCell ref="A223:A224"/>
    <mergeCell ref="B223:B224"/>
    <mergeCell ref="C223:C224"/>
    <mergeCell ref="D223:D224"/>
    <mergeCell ref="B225:E225"/>
    <mergeCell ref="H225:J225"/>
    <mergeCell ref="A101:A219"/>
    <mergeCell ref="B101:B219"/>
    <mergeCell ref="C101:C199"/>
    <mergeCell ref="D101:D106"/>
    <mergeCell ref="D107:D199"/>
    <mergeCell ref="C200:C219"/>
    <mergeCell ref="D200:D213"/>
    <mergeCell ref="D214:D219"/>
    <mergeCell ref="E223:E224"/>
    <mergeCell ref="G223:G224"/>
    <mergeCell ref="A574:P574"/>
    <mergeCell ref="A318:F318"/>
    <mergeCell ref="H318:P318"/>
    <mergeCell ref="N3:P3"/>
    <mergeCell ref="M1:P2"/>
    <mergeCell ref="A4:P4"/>
    <mergeCell ref="F223:F224"/>
    <mergeCell ref="F8:F9"/>
    <mergeCell ref="A7:F7"/>
    <mergeCell ref="H7:P7"/>
    <mergeCell ref="A222:F222"/>
    <mergeCell ref="H222:P222"/>
    <mergeCell ref="E8:E9"/>
    <mergeCell ref="A6:P6"/>
    <mergeCell ref="G8:G9"/>
    <mergeCell ref="N8:P8"/>
    <mergeCell ref="A8:A9"/>
    <mergeCell ref="B8:B9"/>
    <mergeCell ref="C8:C9"/>
    <mergeCell ref="D8:D9"/>
    <mergeCell ref="B10:E10"/>
    <mergeCell ref="H10:J10"/>
    <mergeCell ref="K10:M10"/>
    <mergeCell ref="N10:P10"/>
  </mergeCells>
  <pageMargins left="0.70866141732283472" right="0.70866141732283472" top="0.74803149606299213" bottom="0.74803149606299213" header="0.31496062992125984" footer="0.31496062992125984"/>
  <pageSetup paperSize="9" scale="2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U51"/>
  <sheetViews>
    <sheetView showOutlineSymbols="0" view="pageBreakPreview" zoomScale="60" zoomScaleNormal="78" workbookViewId="0">
      <selection activeCell="O10" sqref="O10"/>
    </sheetView>
  </sheetViews>
  <sheetFormatPr defaultRowHeight="15" outlineLevelRow="1" outlineLevelCol="1"/>
  <cols>
    <col min="1" max="1" width="17.5703125" style="1" customWidth="1"/>
    <col min="2" max="2" width="6.7109375" style="1" customWidth="1"/>
    <col min="3" max="3" width="33.42578125" style="1" customWidth="1"/>
    <col min="4" max="4" width="14.42578125" style="1" customWidth="1"/>
    <col min="5" max="5" width="16" style="2" customWidth="1"/>
    <col min="6" max="8" width="14.42578125" style="1" customWidth="1"/>
    <col min="9" max="9" width="15.7109375" style="1" customWidth="1"/>
    <col min="10" max="12" width="14.42578125" style="1" customWidth="1"/>
    <col min="13" max="13" width="16" style="1" customWidth="1"/>
    <col min="14" max="15" width="14.42578125" style="1" customWidth="1"/>
    <col min="16" max="17" width="12.85546875" style="1" customWidth="1" outlineLevel="1"/>
    <col min="18" max="18" width="12.85546875" style="1" customWidth="1" collapsed="1"/>
    <col min="19" max="20" width="12.85546875" style="1" customWidth="1"/>
    <col min="21" max="21" width="13.28515625" style="1" customWidth="1"/>
    <col min="22" max="16384" width="9.140625" style="1"/>
  </cols>
  <sheetData>
    <row r="1" spans="1:21">
      <c r="M1" s="46"/>
      <c r="N1" s="46"/>
      <c r="O1" s="46"/>
    </row>
    <row r="2" spans="1:21" ht="45.75" customHeight="1">
      <c r="L2" s="227" t="s">
        <v>329</v>
      </c>
      <c r="M2" s="227"/>
      <c r="N2" s="227"/>
      <c r="O2" s="227"/>
    </row>
    <row r="3" spans="1:21" ht="12.75" customHeight="1">
      <c r="M3" s="73"/>
      <c r="N3" s="227" t="s">
        <v>57</v>
      </c>
      <c r="O3" s="227"/>
    </row>
    <row r="4" spans="1:21" ht="39.75" customHeight="1">
      <c r="A4" s="325" t="s">
        <v>330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spans="1:21">
      <c r="O5" s="30" t="s">
        <v>8</v>
      </c>
    </row>
    <row r="6" spans="1:21" ht="21.75" customHeight="1">
      <c r="A6" s="326" t="s">
        <v>87</v>
      </c>
      <c r="B6" s="326" t="s">
        <v>52</v>
      </c>
      <c r="C6" s="326" t="s">
        <v>53</v>
      </c>
      <c r="D6" s="326" t="s">
        <v>88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</row>
    <row r="7" spans="1:21" ht="42.75" customHeight="1">
      <c r="A7" s="326"/>
      <c r="B7" s="326"/>
      <c r="C7" s="326"/>
      <c r="D7" s="326" t="s">
        <v>133</v>
      </c>
      <c r="E7" s="326"/>
      <c r="F7" s="326"/>
      <c r="G7" s="326"/>
      <c r="H7" s="326">
        <v>2017</v>
      </c>
      <c r="I7" s="326"/>
      <c r="J7" s="326"/>
      <c r="K7" s="326"/>
      <c r="L7" s="326">
        <v>2018</v>
      </c>
      <c r="M7" s="326"/>
      <c r="N7" s="326"/>
      <c r="O7" s="326"/>
      <c r="P7" s="63"/>
      <c r="Q7" s="63"/>
    </row>
    <row r="8" spans="1:21" ht="93.75" customHeight="1">
      <c r="A8" s="326"/>
      <c r="B8" s="326"/>
      <c r="C8" s="326"/>
      <c r="D8" s="156" t="s">
        <v>89</v>
      </c>
      <c r="E8" s="156" t="s">
        <v>90</v>
      </c>
      <c r="F8" s="156" t="s">
        <v>91</v>
      </c>
      <c r="G8" s="156" t="s">
        <v>92</v>
      </c>
      <c r="H8" s="156" t="s">
        <v>89</v>
      </c>
      <c r="I8" s="156" t="s">
        <v>90</v>
      </c>
      <c r="J8" s="156" t="s">
        <v>91</v>
      </c>
      <c r="K8" s="156" t="s">
        <v>92</v>
      </c>
      <c r="L8" s="156" t="s">
        <v>89</v>
      </c>
      <c r="M8" s="156" t="s">
        <v>90</v>
      </c>
      <c r="N8" s="156" t="s">
        <v>91</v>
      </c>
      <c r="O8" s="156" t="s">
        <v>92</v>
      </c>
      <c r="P8" s="63"/>
      <c r="Q8" s="63"/>
    </row>
    <row r="9" spans="1:21">
      <c r="A9" s="156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6">
        <v>7</v>
      </c>
      <c r="H9" s="156">
        <v>8</v>
      </c>
      <c r="I9" s="156">
        <v>9</v>
      </c>
      <c r="J9" s="156">
        <v>10</v>
      </c>
      <c r="K9" s="156">
        <v>11</v>
      </c>
      <c r="L9" s="156">
        <v>12</v>
      </c>
      <c r="M9" s="156">
        <v>13</v>
      </c>
      <c r="N9" s="156">
        <v>14</v>
      </c>
      <c r="O9" s="156">
        <v>15</v>
      </c>
      <c r="P9" s="64"/>
      <c r="Q9" s="64"/>
    </row>
    <row r="10" spans="1:21" ht="45" customHeight="1">
      <c r="A10" s="327" t="s">
        <v>93</v>
      </c>
      <c r="B10" s="143" t="s">
        <v>1</v>
      </c>
      <c r="C10" s="201" t="s">
        <v>54</v>
      </c>
      <c r="D10" s="220">
        <v>1624668.1742516176</v>
      </c>
      <c r="E10" s="202">
        <v>514</v>
      </c>
      <c r="F10" s="202">
        <v>4742.9769999999999</v>
      </c>
      <c r="G10" s="203">
        <f>D10/E10</f>
        <v>3160.8330238358321</v>
      </c>
      <c r="H10" s="220">
        <v>1794480.0023220943</v>
      </c>
      <c r="I10" s="202">
        <v>359</v>
      </c>
      <c r="J10" s="202">
        <v>3415.61</v>
      </c>
      <c r="K10" s="220">
        <f>H10/I10</f>
        <v>4998.5515385016552</v>
      </c>
      <c r="L10" s="220">
        <v>1424684.4448363285</v>
      </c>
      <c r="M10" s="202">
        <v>507</v>
      </c>
      <c r="N10" s="202">
        <v>5646.2819999999992</v>
      </c>
      <c r="O10" s="220">
        <f>L10/M10</f>
        <v>2810.0284908014369</v>
      </c>
      <c r="P10" s="65"/>
      <c r="Q10" s="65"/>
      <c r="T10" s="49"/>
      <c r="U10" s="48"/>
    </row>
    <row r="11" spans="1:21" ht="75">
      <c r="A11" s="327"/>
      <c r="B11" s="143" t="s">
        <v>6</v>
      </c>
      <c r="C11" s="201" t="s">
        <v>55</v>
      </c>
      <c r="D11" s="220">
        <v>5717577.7775583817</v>
      </c>
      <c r="E11" s="202">
        <f>E10</f>
        <v>514</v>
      </c>
      <c r="F11" s="202">
        <f>F10</f>
        <v>4742.9769999999999</v>
      </c>
      <c r="G11" s="203">
        <f>D11/E11</f>
        <v>11123.692174238096</v>
      </c>
      <c r="H11" s="220">
        <v>5648648.5376779046</v>
      </c>
      <c r="I11" s="202">
        <f>I10</f>
        <v>359</v>
      </c>
      <c r="J11" s="202">
        <f>J10</f>
        <v>3415.61</v>
      </c>
      <c r="K11" s="220">
        <f>H11/I11</f>
        <v>15734.397040885528</v>
      </c>
      <c r="L11" s="220">
        <v>7179401.1051636701</v>
      </c>
      <c r="M11" s="202">
        <f>M10</f>
        <v>507</v>
      </c>
      <c r="N11" s="202">
        <f>N10</f>
        <v>5646.2819999999992</v>
      </c>
      <c r="O11" s="220">
        <f t="shared" ref="O11" si="0">L11/M11</f>
        <v>14160.554448054576</v>
      </c>
      <c r="P11" s="65"/>
      <c r="Q11" s="65"/>
    </row>
    <row r="12" spans="1:21" ht="30" customHeight="1">
      <c r="A12" s="327" t="s">
        <v>94</v>
      </c>
      <c r="B12" s="143" t="s">
        <v>1</v>
      </c>
      <c r="C12" s="201" t="s">
        <v>95</v>
      </c>
      <c r="D12" s="158">
        <f>'Приложение 3'!K9*1000</f>
        <v>0</v>
      </c>
      <c r="E12" s="204"/>
      <c r="F12" s="204"/>
      <c r="G12" s="203" t="str">
        <f>IFERROR(D12/E12,"")</f>
        <v/>
      </c>
      <c r="H12" s="204">
        <f>'Приложение 3'!J9*1000</f>
        <v>0</v>
      </c>
      <c r="I12" s="204"/>
      <c r="J12" s="204"/>
      <c r="K12" s="203" t="str">
        <f>IFERROR(H12/I12,"")</f>
        <v/>
      </c>
      <c r="L12" s="204">
        <f>'Приложение 3'!I9*1000</f>
        <v>0</v>
      </c>
      <c r="M12" s="204"/>
      <c r="N12" s="204"/>
      <c r="O12" s="203" t="str">
        <f>IFERROR(L12/M12,"")</f>
        <v/>
      </c>
      <c r="P12" s="41"/>
      <c r="Q12" s="41"/>
    </row>
    <row r="13" spans="1:21" ht="75">
      <c r="A13" s="327"/>
      <c r="B13" s="143" t="s">
        <v>6</v>
      </c>
      <c r="C13" s="201" t="s">
        <v>55</v>
      </c>
      <c r="D13" s="158">
        <f>'Приложение 3'!N9*1000</f>
        <v>0</v>
      </c>
      <c r="E13" s="204"/>
      <c r="F13" s="204"/>
      <c r="G13" s="203" t="str">
        <f>IFERROR(D13/E13,"")</f>
        <v/>
      </c>
      <c r="H13" s="204">
        <f>'Приложение 3'!M9*1000</f>
        <v>0</v>
      </c>
      <c r="I13" s="204"/>
      <c r="J13" s="204"/>
      <c r="K13" s="203" t="str">
        <f>IFERROR(H13/I13,"")</f>
        <v/>
      </c>
      <c r="L13" s="204">
        <f>'Приложение 3'!L9*1000</f>
        <v>0</v>
      </c>
      <c r="M13" s="204"/>
      <c r="N13" s="204"/>
      <c r="O13" s="203" t="str">
        <f>IFERROR(L13/M13,"")</f>
        <v/>
      </c>
      <c r="P13" s="41"/>
      <c r="Q13" s="41"/>
    </row>
    <row r="14" spans="1:21">
      <c r="A14" s="1" t="s">
        <v>136</v>
      </c>
    </row>
    <row r="46" ht="15" customHeight="1" outlineLevel="1"/>
    <row r="47" ht="15" customHeight="1" outlineLevel="1"/>
    <row r="48" ht="15" customHeight="1" outlineLevel="1"/>
    <row r="49" spans="3:12" ht="18.75" outlineLevel="1">
      <c r="C49" s="45"/>
      <c r="D49" s="46"/>
      <c r="E49" s="46"/>
      <c r="F49" s="47"/>
      <c r="G49" s="46"/>
      <c r="H49" s="46"/>
      <c r="I49" s="46"/>
      <c r="J49" s="46"/>
      <c r="K49" s="46"/>
      <c r="L49" s="46"/>
    </row>
    <row r="50" spans="3:12" ht="18.75">
      <c r="C50" s="45"/>
      <c r="D50" s="46"/>
      <c r="E50" s="46"/>
      <c r="F50" s="47"/>
      <c r="G50" s="46"/>
      <c r="H50" s="46"/>
      <c r="I50" s="46"/>
      <c r="J50" s="46"/>
      <c r="K50" s="46"/>
      <c r="L50" s="46"/>
    </row>
    <row r="51" spans="3:12" ht="18.75">
      <c r="C51" s="45"/>
      <c r="D51" s="46"/>
      <c r="E51" s="46"/>
      <c r="F51" s="47"/>
      <c r="G51" s="46"/>
      <c r="H51" s="46"/>
      <c r="I51" s="46"/>
      <c r="J51" s="46"/>
      <c r="K51" s="46"/>
      <c r="L51" s="45"/>
    </row>
  </sheetData>
  <mergeCells count="12">
    <mergeCell ref="L2:O2"/>
    <mergeCell ref="A4:O4"/>
    <mergeCell ref="L7:O7"/>
    <mergeCell ref="A10:A11"/>
    <mergeCell ref="A12:A13"/>
    <mergeCell ref="N3:O3"/>
    <mergeCell ref="A6:A8"/>
    <mergeCell ref="B6:B8"/>
    <mergeCell ref="C6:C8"/>
    <mergeCell ref="D6:O6"/>
    <mergeCell ref="D7:G7"/>
    <mergeCell ref="H7:K7"/>
  </mergeCells>
  <pageMargins left="0.70866141732283472" right="0.70866141732283472" top="0.74803149606299213" bottom="0.74803149606299213" header="0.31496062992125984" footer="0.31496062992125984"/>
  <pageSetup paperSize="9" scale="56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view="pageBreakPreview" topLeftCell="A4" zoomScale="60" zoomScaleNormal="70" workbookViewId="0">
      <selection activeCell="D9" sqref="D9"/>
    </sheetView>
  </sheetViews>
  <sheetFormatPr defaultRowHeight="15" outlineLevelRow="1"/>
  <cols>
    <col min="1" max="1" width="10" style="1" customWidth="1"/>
    <col min="2" max="2" width="33.42578125" style="1" customWidth="1"/>
    <col min="3" max="3" width="14.42578125" style="1" customWidth="1"/>
    <col min="4" max="4" width="14.42578125" style="2" customWidth="1"/>
    <col min="5" max="12" width="14.42578125" style="1" customWidth="1"/>
    <col min="13" max="13" width="15.5703125" style="1" customWidth="1"/>
    <col min="14" max="14" width="14.42578125" style="1" customWidth="1"/>
    <col min="15" max="17" width="12.85546875" style="1" customWidth="1"/>
    <col min="18" max="16384" width="9.140625" style="1"/>
  </cols>
  <sheetData>
    <row r="1" spans="1:14" ht="67.5" customHeight="1">
      <c r="D1" s="1"/>
      <c r="G1" s="40"/>
      <c r="H1" s="40"/>
      <c r="K1" s="227" t="s">
        <v>331</v>
      </c>
      <c r="L1" s="227"/>
      <c r="M1" s="227"/>
      <c r="N1" s="227"/>
    </row>
    <row r="2" spans="1:14" ht="15" customHeight="1">
      <c r="D2" s="1"/>
      <c r="L2" s="46"/>
      <c r="M2" s="227" t="s">
        <v>57</v>
      </c>
      <c r="N2" s="227"/>
    </row>
    <row r="3" spans="1:14" ht="58.5" customHeight="1">
      <c r="A3" s="325" t="s">
        <v>332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7.25" customHeight="1">
      <c r="D4" s="1"/>
      <c r="I4" s="26"/>
      <c r="L4" s="27"/>
      <c r="M4" s="28"/>
      <c r="N4" s="29" t="s">
        <v>96</v>
      </c>
    </row>
    <row r="5" spans="1:14" ht="82.5" customHeight="1">
      <c r="A5" s="333" t="s">
        <v>52</v>
      </c>
      <c r="B5" s="333" t="s">
        <v>0</v>
      </c>
      <c r="C5" s="330" t="s">
        <v>97</v>
      </c>
      <c r="D5" s="331"/>
      <c r="E5" s="332"/>
      <c r="F5" s="330" t="s">
        <v>98</v>
      </c>
      <c r="G5" s="331"/>
      <c r="H5" s="332"/>
      <c r="I5" s="330" t="s">
        <v>97</v>
      </c>
      <c r="J5" s="331"/>
      <c r="K5" s="332"/>
      <c r="L5" s="330" t="s">
        <v>98</v>
      </c>
      <c r="M5" s="331"/>
      <c r="N5" s="332"/>
    </row>
    <row r="6" spans="1:14" ht="25.5" customHeight="1">
      <c r="A6" s="334"/>
      <c r="B6" s="334"/>
      <c r="C6" s="156">
        <v>2018</v>
      </c>
      <c r="D6" s="156">
        <f>C6-1</f>
        <v>2017</v>
      </c>
      <c r="E6" s="144">
        <f>D6-1</f>
        <v>2016</v>
      </c>
      <c r="F6" s="156">
        <f>C6</f>
        <v>2018</v>
      </c>
      <c r="G6" s="156">
        <f t="shared" ref="G6:H6" si="0">D6</f>
        <v>2017</v>
      </c>
      <c r="H6" s="144">
        <f t="shared" si="0"/>
        <v>2016</v>
      </c>
      <c r="I6" s="156">
        <v>2017</v>
      </c>
      <c r="J6" s="156">
        <f>I6-1</f>
        <v>2016</v>
      </c>
      <c r="K6" s="156">
        <f>J6-1</f>
        <v>2015</v>
      </c>
      <c r="L6" s="156">
        <f>I6</f>
        <v>2017</v>
      </c>
      <c r="M6" s="156">
        <f t="shared" ref="M6:N6" si="1">J6</f>
        <v>2016</v>
      </c>
      <c r="N6" s="156">
        <f t="shared" si="1"/>
        <v>2015</v>
      </c>
    </row>
    <row r="7" spans="1:14">
      <c r="A7" s="156">
        <v>1</v>
      </c>
      <c r="B7" s="156">
        <v>2</v>
      </c>
      <c r="C7" s="156">
        <v>3</v>
      </c>
      <c r="D7" s="156">
        <v>4</v>
      </c>
      <c r="E7" s="144">
        <v>5</v>
      </c>
      <c r="F7" s="156">
        <v>6</v>
      </c>
      <c r="G7" s="156">
        <v>7</v>
      </c>
      <c r="H7" s="144">
        <v>8</v>
      </c>
      <c r="I7" s="156">
        <v>9</v>
      </c>
      <c r="J7" s="156">
        <v>10</v>
      </c>
      <c r="K7" s="156">
        <v>11</v>
      </c>
      <c r="L7" s="156">
        <v>12</v>
      </c>
      <c r="M7" s="156">
        <v>13</v>
      </c>
      <c r="N7" s="156">
        <v>14</v>
      </c>
    </row>
    <row r="8" spans="1:14" ht="60.75" customHeight="1">
      <c r="A8" s="328" t="s">
        <v>87</v>
      </c>
      <c r="B8" s="329"/>
      <c r="C8" s="330" t="s">
        <v>99</v>
      </c>
      <c r="D8" s="331"/>
      <c r="E8" s="331"/>
      <c r="F8" s="331"/>
      <c r="G8" s="331"/>
      <c r="H8" s="332"/>
      <c r="I8" s="330" t="s">
        <v>100</v>
      </c>
      <c r="J8" s="331"/>
      <c r="K8" s="331"/>
      <c r="L8" s="331"/>
      <c r="M8" s="331"/>
      <c r="N8" s="332"/>
    </row>
    <row r="9" spans="1:14" ht="60">
      <c r="A9" s="205" t="s">
        <v>1</v>
      </c>
      <c r="B9" s="205" t="s">
        <v>22</v>
      </c>
      <c r="C9" s="221">
        <f>C10+C11+C12+C13+C14+C23</f>
        <v>1424.6844448363286</v>
      </c>
      <c r="D9" s="221">
        <f>D10+D11+D12+D13+D14+D23</f>
        <v>1794.4800023220944</v>
      </c>
      <c r="E9" s="222">
        <f t="shared" ref="E9:H9" si="2">E10+E11+E12+E13+E14+E23</f>
        <v>1624.6681742516175</v>
      </c>
      <c r="F9" s="221">
        <f t="shared" si="2"/>
        <v>7179.4011051636699</v>
      </c>
      <c r="G9" s="221">
        <f t="shared" si="2"/>
        <v>5648.6485376779046</v>
      </c>
      <c r="H9" s="222">
        <f t="shared" si="2"/>
        <v>5717.577777558382</v>
      </c>
      <c r="I9" s="206">
        <f>I10+I11+I12+I13+I14+I23</f>
        <v>0</v>
      </c>
      <c r="J9" s="206">
        <f t="shared" ref="J9:N9" si="3">J10+J11+J12+J13+J14+J23</f>
        <v>0</v>
      </c>
      <c r="K9" s="206">
        <f t="shared" si="3"/>
        <v>0</v>
      </c>
      <c r="L9" s="206">
        <f t="shared" si="3"/>
        <v>0</v>
      </c>
      <c r="M9" s="206">
        <f t="shared" si="3"/>
        <v>0</v>
      </c>
      <c r="N9" s="206">
        <f t="shared" si="3"/>
        <v>0</v>
      </c>
    </row>
    <row r="10" spans="1:14" ht="27" customHeight="1">
      <c r="A10" s="205" t="s">
        <v>2</v>
      </c>
      <c r="B10" s="205" t="s">
        <v>23</v>
      </c>
      <c r="C10" s="206">
        <v>17.266131165913567</v>
      </c>
      <c r="D10" s="206">
        <v>5.1151477458034895</v>
      </c>
      <c r="E10" s="207">
        <v>13.681307338855932</v>
      </c>
      <c r="F10" s="206">
        <v>87.009078834086438</v>
      </c>
      <c r="G10" s="206">
        <v>39.438732254196495</v>
      </c>
      <c r="H10" s="207">
        <v>58.824661461144061</v>
      </c>
      <c r="I10" s="206"/>
      <c r="J10" s="206"/>
      <c r="K10" s="206"/>
      <c r="L10" s="206"/>
      <c r="M10" s="206"/>
      <c r="N10" s="206"/>
    </row>
    <row r="11" spans="1:14">
      <c r="A11" s="205" t="s">
        <v>3</v>
      </c>
      <c r="B11" s="205" t="s">
        <v>24</v>
      </c>
      <c r="C11" s="206">
        <v>2.3298127836855338</v>
      </c>
      <c r="D11" s="206">
        <v>2.0347149373342703</v>
      </c>
      <c r="E11" s="207">
        <v>1.6002646066666666</v>
      </c>
      <c r="F11" s="206">
        <v>11.740607216314467</v>
      </c>
      <c r="G11" s="206">
        <v>4.515005062665729</v>
      </c>
      <c r="H11" s="207">
        <v>3.2005292133333327</v>
      </c>
      <c r="I11" s="206"/>
      <c r="J11" s="206"/>
      <c r="K11" s="206"/>
      <c r="L11" s="206"/>
      <c r="M11" s="206"/>
      <c r="N11" s="206"/>
    </row>
    <row r="12" spans="1:14" ht="30">
      <c r="A12" s="205" t="s">
        <v>4</v>
      </c>
      <c r="B12" s="205" t="s">
        <v>56</v>
      </c>
      <c r="C12" s="206">
        <v>828.77958466314442</v>
      </c>
      <c r="D12" s="206">
        <v>985.32461384614135</v>
      </c>
      <c r="E12" s="207">
        <v>507.25041391644191</v>
      </c>
      <c r="F12" s="206">
        <v>4176.4624353368545</v>
      </c>
      <c r="G12" s="206">
        <v>3474.2453661538584</v>
      </c>
      <c r="H12" s="207">
        <v>2885.480880303558</v>
      </c>
      <c r="I12" s="206"/>
      <c r="J12" s="206"/>
      <c r="K12" s="206"/>
      <c r="L12" s="206"/>
      <c r="M12" s="206"/>
      <c r="N12" s="206"/>
    </row>
    <row r="13" spans="1:14">
      <c r="A13" s="205" t="s">
        <v>5</v>
      </c>
      <c r="B13" s="205" t="s">
        <v>25</v>
      </c>
      <c r="C13" s="206">
        <v>255.6991709846605</v>
      </c>
      <c r="D13" s="206">
        <v>298.11103790407014</v>
      </c>
      <c r="E13" s="207">
        <v>153.34345020631974</v>
      </c>
      <c r="F13" s="206">
        <v>1288.5428190153391</v>
      </c>
      <c r="G13" s="206">
        <v>1051.0010020959298</v>
      </c>
      <c r="H13" s="207">
        <v>872.48623021368007</v>
      </c>
      <c r="I13" s="206"/>
      <c r="J13" s="206"/>
      <c r="K13" s="206"/>
      <c r="L13" s="206"/>
      <c r="M13" s="206"/>
      <c r="N13" s="206"/>
    </row>
    <row r="14" spans="1:14" ht="30">
      <c r="A14" s="205" t="s">
        <v>26</v>
      </c>
      <c r="B14" s="205" t="s">
        <v>27</v>
      </c>
      <c r="C14" s="206">
        <v>200.86342979504997</v>
      </c>
      <c r="D14" s="206">
        <v>327.29196935142545</v>
      </c>
      <c r="E14" s="207">
        <v>758.99835818333327</v>
      </c>
      <c r="F14" s="206">
        <v>1012.2095002049501</v>
      </c>
      <c r="G14" s="206">
        <v>699.30257064857415</v>
      </c>
      <c r="H14" s="207">
        <v>1517.9967163666665</v>
      </c>
      <c r="I14" s="206">
        <f>I15+I16+I17</f>
        <v>0</v>
      </c>
      <c r="J14" s="206">
        <f t="shared" ref="J14:N14" si="4">J15+J16+J17</f>
        <v>0</v>
      </c>
      <c r="K14" s="206">
        <f t="shared" si="4"/>
        <v>0</v>
      </c>
      <c r="L14" s="206">
        <f t="shared" si="4"/>
        <v>0</v>
      </c>
      <c r="M14" s="206">
        <f t="shared" si="4"/>
        <v>0</v>
      </c>
      <c r="N14" s="206">
        <f t="shared" si="4"/>
        <v>0</v>
      </c>
    </row>
    <row r="15" spans="1:14" ht="30">
      <c r="A15" s="205" t="s">
        <v>28</v>
      </c>
      <c r="B15" s="208" t="s">
        <v>29</v>
      </c>
      <c r="C15" s="206">
        <v>4.6632832808147038</v>
      </c>
      <c r="D15" s="206">
        <v>2.1557594796618238</v>
      </c>
      <c r="E15" s="207">
        <v>4.7208402833333327</v>
      </c>
      <c r="F15" s="206">
        <v>23.499646719185296</v>
      </c>
      <c r="G15" s="206">
        <v>4.9986805203381763</v>
      </c>
      <c r="H15" s="207">
        <v>9.4416805666666654</v>
      </c>
      <c r="I15" s="206"/>
      <c r="J15" s="206"/>
      <c r="K15" s="206"/>
      <c r="L15" s="206"/>
      <c r="M15" s="206"/>
      <c r="N15" s="206"/>
    </row>
    <row r="16" spans="1:14" ht="45">
      <c r="A16" s="205" t="s">
        <v>30</v>
      </c>
      <c r="B16" s="208" t="s">
        <v>31</v>
      </c>
      <c r="C16" s="206">
        <v>11.554408785333287</v>
      </c>
      <c r="D16" s="206">
        <v>6.710125759378843</v>
      </c>
      <c r="E16" s="207">
        <v>5.2973755800000006</v>
      </c>
      <c r="F16" s="206">
        <v>58.226041214666708</v>
      </c>
      <c r="G16" s="206">
        <v>14.684234240621157</v>
      </c>
      <c r="H16" s="207">
        <v>10.59475116</v>
      </c>
      <c r="I16" s="206"/>
      <c r="J16" s="206"/>
      <c r="K16" s="206"/>
      <c r="L16" s="206"/>
      <c r="M16" s="206"/>
      <c r="N16" s="206"/>
    </row>
    <row r="17" spans="1:14" ht="45">
      <c r="A17" s="205" t="s">
        <v>32</v>
      </c>
      <c r="B17" s="208" t="s">
        <v>33</v>
      </c>
      <c r="C17" s="206">
        <v>184.64573772890196</v>
      </c>
      <c r="D17" s="206">
        <v>318.42608411238479</v>
      </c>
      <c r="E17" s="207">
        <v>748.98014231999991</v>
      </c>
      <c r="F17" s="206">
        <v>930.48381227109815</v>
      </c>
      <c r="G17" s="206">
        <v>679.61965588761484</v>
      </c>
      <c r="H17" s="207">
        <v>1497.9602846399998</v>
      </c>
      <c r="I17" s="206">
        <f>I18+I19+I20+I21+I22</f>
        <v>0</v>
      </c>
      <c r="J17" s="206">
        <f t="shared" ref="J17:N17" si="5">J18+J19+J20+J21+J22</f>
        <v>0</v>
      </c>
      <c r="K17" s="206">
        <f t="shared" si="5"/>
        <v>0</v>
      </c>
      <c r="L17" s="206">
        <f t="shared" si="5"/>
        <v>0</v>
      </c>
      <c r="M17" s="206">
        <f t="shared" si="5"/>
        <v>0</v>
      </c>
      <c r="N17" s="206">
        <f t="shared" si="5"/>
        <v>0</v>
      </c>
    </row>
    <row r="18" spans="1:14">
      <c r="A18" s="205" t="s">
        <v>34</v>
      </c>
      <c r="B18" s="205" t="s">
        <v>35</v>
      </c>
      <c r="C18" s="206">
        <v>1.4527944362811713</v>
      </c>
      <c r="D18" s="206">
        <v>0.91561774037237165</v>
      </c>
      <c r="E18" s="207">
        <v>0.56917353999999998</v>
      </c>
      <c r="F18" s="209">
        <v>7.3210555637188293</v>
      </c>
      <c r="G18" s="209">
        <v>2.0276822596276283</v>
      </c>
      <c r="H18" s="210">
        <v>1.13834708</v>
      </c>
      <c r="I18" s="206"/>
      <c r="J18" s="206"/>
      <c r="K18" s="206"/>
      <c r="L18" s="209"/>
      <c r="M18" s="209"/>
      <c r="N18" s="209"/>
    </row>
    <row r="19" spans="1:14" ht="30">
      <c r="A19" s="205" t="s">
        <v>36</v>
      </c>
      <c r="B19" s="205" t="s">
        <v>37</v>
      </c>
      <c r="C19" s="206">
        <v>3.0837819418019978</v>
      </c>
      <c r="D19" s="206">
        <v>1.859204794714697</v>
      </c>
      <c r="E19" s="207">
        <v>1.1262167100000002</v>
      </c>
      <c r="F19" s="209">
        <v>15.540078058198004</v>
      </c>
      <c r="G19" s="209">
        <v>4.1179152052853043</v>
      </c>
      <c r="H19" s="210">
        <v>2.25243342</v>
      </c>
      <c r="I19" s="206"/>
      <c r="J19" s="206"/>
      <c r="K19" s="206"/>
      <c r="L19" s="209"/>
      <c r="M19" s="209"/>
      <c r="N19" s="209"/>
    </row>
    <row r="20" spans="1:14" ht="60">
      <c r="A20" s="205" t="s">
        <v>38</v>
      </c>
      <c r="B20" s="205" t="s">
        <v>39</v>
      </c>
      <c r="C20" s="206">
        <v>3.8270875985255146</v>
      </c>
      <c r="D20" s="206">
        <v>2.4199493655091802</v>
      </c>
      <c r="E20" s="207">
        <v>1.7933122266666672</v>
      </c>
      <c r="F20" s="206">
        <v>19.285812401474487</v>
      </c>
      <c r="G20" s="206">
        <v>5.3639806344908205</v>
      </c>
      <c r="H20" s="207">
        <v>3.586624453333334</v>
      </c>
      <c r="I20" s="206"/>
      <c r="J20" s="206"/>
      <c r="K20" s="206"/>
      <c r="L20" s="206"/>
      <c r="M20" s="206"/>
      <c r="N20" s="206"/>
    </row>
    <row r="21" spans="1:14">
      <c r="A21" s="205" t="s">
        <v>40</v>
      </c>
      <c r="B21" s="205" t="s">
        <v>41</v>
      </c>
      <c r="C21" s="206">
        <v>0.5211422024699327</v>
      </c>
      <c r="D21" s="206">
        <v>0.28377572907581239</v>
      </c>
      <c r="E21" s="207">
        <v>4.2266336666666668E-2</v>
      </c>
      <c r="F21" s="209">
        <v>2.6261877975300671</v>
      </c>
      <c r="G21" s="209">
        <v>0.62465427092418768</v>
      </c>
      <c r="H21" s="210">
        <v>8.4532673333333322E-2</v>
      </c>
      <c r="I21" s="206"/>
      <c r="J21" s="206"/>
      <c r="K21" s="206"/>
      <c r="L21" s="209"/>
      <c r="M21" s="209"/>
      <c r="N21" s="209"/>
    </row>
    <row r="22" spans="1:14" ht="45">
      <c r="A22" s="205" t="s">
        <v>114</v>
      </c>
      <c r="B22" s="205" t="s">
        <v>42</v>
      </c>
      <c r="C22" s="206">
        <v>175.76093154982334</v>
      </c>
      <c r="D22" s="206">
        <v>312.94753648271274</v>
      </c>
      <c r="E22" s="207">
        <v>745.44917350666663</v>
      </c>
      <c r="F22" s="209">
        <v>885.71067845017672</v>
      </c>
      <c r="G22" s="209">
        <v>667.4854235172869</v>
      </c>
      <c r="H22" s="210">
        <v>1490.8983470133333</v>
      </c>
      <c r="I22" s="206"/>
      <c r="J22" s="206"/>
      <c r="K22" s="206"/>
      <c r="L22" s="209"/>
      <c r="M22" s="209"/>
      <c r="N22" s="209"/>
    </row>
    <row r="23" spans="1:14" ht="30">
      <c r="A23" s="205" t="s">
        <v>43</v>
      </c>
      <c r="B23" s="205" t="s">
        <v>44</v>
      </c>
      <c r="C23" s="206">
        <v>119.74631544387442</v>
      </c>
      <c r="D23" s="206">
        <v>176.60251853731987</v>
      </c>
      <c r="E23" s="207">
        <v>189.79438000000005</v>
      </c>
      <c r="F23" s="206">
        <v>603.43666455612561</v>
      </c>
      <c r="G23" s="206">
        <v>380.14586146267999</v>
      </c>
      <c r="H23" s="207">
        <v>379.58875999999998</v>
      </c>
      <c r="I23" s="206">
        <f>I24+I25+I26+I27</f>
        <v>0</v>
      </c>
      <c r="J23" s="206">
        <f t="shared" ref="J23:N23" si="6">J24+J25+J26+J27</f>
        <v>0</v>
      </c>
      <c r="K23" s="206">
        <f t="shared" si="6"/>
        <v>0</v>
      </c>
      <c r="L23" s="206">
        <f t="shared" si="6"/>
        <v>0</v>
      </c>
      <c r="M23" s="206">
        <f t="shared" si="6"/>
        <v>0</v>
      </c>
      <c r="N23" s="206">
        <f t="shared" si="6"/>
        <v>0</v>
      </c>
    </row>
    <row r="24" spans="1:14">
      <c r="A24" s="205" t="s">
        <v>45</v>
      </c>
      <c r="B24" s="208" t="s">
        <v>46</v>
      </c>
      <c r="C24" s="206">
        <v>0</v>
      </c>
      <c r="D24" s="206">
        <v>0</v>
      </c>
      <c r="E24" s="207">
        <v>0</v>
      </c>
      <c r="F24" s="209">
        <v>0</v>
      </c>
      <c r="G24" s="209">
        <v>0</v>
      </c>
      <c r="H24" s="210">
        <v>0</v>
      </c>
      <c r="I24" s="206"/>
      <c r="J24" s="206"/>
      <c r="K24" s="206"/>
      <c r="L24" s="209"/>
      <c r="M24" s="209"/>
      <c r="N24" s="209"/>
    </row>
    <row r="25" spans="1:14">
      <c r="A25" s="205" t="s">
        <v>47</v>
      </c>
      <c r="B25" s="208" t="s">
        <v>48</v>
      </c>
      <c r="C25" s="206">
        <v>0</v>
      </c>
      <c r="D25" s="206">
        <v>0</v>
      </c>
      <c r="E25" s="207">
        <v>0</v>
      </c>
      <c r="F25" s="209">
        <v>0</v>
      </c>
      <c r="G25" s="209">
        <v>0</v>
      </c>
      <c r="H25" s="210">
        <v>0</v>
      </c>
      <c r="I25" s="206"/>
      <c r="J25" s="206"/>
      <c r="K25" s="206"/>
      <c r="L25" s="209"/>
      <c r="M25" s="209"/>
      <c r="N25" s="209"/>
    </row>
    <row r="26" spans="1:14">
      <c r="A26" s="205" t="s">
        <v>115</v>
      </c>
      <c r="B26" s="208" t="s">
        <v>49</v>
      </c>
      <c r="C26" s="206">
        <v>84.872549512468566</v>
      </c>
      <c r="D26" s="206">
        <v>118.56860510479659</v>
      </c>
      <c r="E26" s="207">
        <v>157.13224000000017</v>
      </c>
      <c r="F26" s="209">
        <v>427.69757048753144</v>
      </c>
      <c r="G26" s="209">
        <v>255.22492489520329</v>
      </c>
      <c r="H26" s="210">
        <v>314.26448000000028</v>
      </c>
      <c r="I26" s="206"/>
      <c r="J26" s="206"/>
      <c r="K26" s="206"/>
      <c r="L26" s="209"/>
      <c r="M26" s="209"/>
      <c r="N26" s="209"/>
    </row>
    <row r="27" spans="1:14" ht="45">
      <c r="A27" s="205" t="s">
        <v>50</v>
      </c>
      <c r="B27" s="208" t="s">
        <v>51</v>
      </c>
      <c r="C27" s="206">
        <v>34.873765931405856</v>
      </c>
      <c r="D27" s="206">
        <v>58.033913432523285</v>
      </c>
      <c r="E27" s="207">
        <v>32.662139999999866</v>
      </c>
      <c r="F27" s="209">
        <v>175.73909406859414</v>
      </c>
      <c r="G27" s="209">
        <v>124.92093656747669</v>
      </c>
      <c r="H27" s="210">
        <v>65.324279999999717</v>
      </c>
      <c r="I27" s="206"/>
      <c r="J27" s="206"/>
      <c r="K27" s="206"/>
      <c r="L27" s="209"/>
      <c r="M27" s="209"/>
      <c r="N27" s="209"/>
    </row>
    <row r="29" spans="1:14" ht="14.25" customHeight="1"/>
    <row r="30" spans="1:14" ht="20.25" outlineLevel="1">
      <c r="B30" s="68"/>
      <c r="C30" s="68"/>
      <c r="D30" s="69"/>
      <c r="E30" s="68"/>
      <c r="F30" s="68"/>
      <c r="G30" s="68"/>
      <c r="H30" s="68"/>
      <c r="I30" s="68"/>
    </row>
    <row r="31" spans="1:14" ht="20.25" outlineLevel="1">
      <c r="B31" s="68"/>
      <c r="C31" s="68"/>
      <c r="D31" s="69"/>
      <c r="E31" s="68"/>
      <c r="F31" s="68"/>
      <c r="G31" s="68"/>
      <c r="H31" s="68"/>
      <c r="I31" s="68"/>
    </row>
    <row r="32" spans="1:14" ht="20.25" outlineLevel="1">
      <c r="B32" s="66"/>
      <c r="C32" s="68"/>
      <c r="D32" s="69"/>
      <c r="E32" s="68"/>
      <c r="F32" s="68"/>
      <c r="G32" s="68"/>
      <c r="H32" s="66"/>
      <c r="I32" s="68"/>
    </row>
    <row r="33" spans="2:9" ht="20.25">
      <c r="B33" s="66"/>
      <c r="C33" s="66"/>
      <c r="D33" s="66"/>
      <c r="E33" s="67"/>
      <c r="F33" s="66"/>
      <c r="G33" s="66"/>
      <c r="H33" s="66"/>
      <c r="I33" s="68"/>
    </row>
    <row r="34" spans="2:9" ht="18.75">
      <c r="B34" s="45"/>
      <c r="C34" s="46"/>
      <c r="D34" s="46"/>
      <c r="E34" s="47"/>
      <c r="F34" s="46"/>
      <c r="G34" s="46"/>
      <c r="H34" s="45"/>
    </row>
    <row r="35" spans="2:9" ht="18.75">
      <c r="B35" s="45"/>
      <c r="C35" s="46"/>
      <c r="D35" s="46"/>
      <c r="E35" s="47"/>
      <c r="F35" s="46"/>
      <c r="G35" s="46"/>
      <c r="H35" s="45"/>
    </row>
  </sheetData>
  <mergeCells count="12">
    <mergeCell ref="K1:N1"/>
    <mergeCell ref="A8:B8"/>
    <mergeCell ref="C8:H8"/>
    <mergeCell ref="I8:N8"/>
    <mergeCell ref="M2:N2"/>
    <mergeCell ref="A3:N3"/>
    <mergeCell ref="A5:A6"/>
    <mergeCell ref="B5:B6"/>
    <mergeCell ref="C5:E5"/>
    <mergeCell ref="F5:H5"/>
    <mergeCell ref="I5:K5"/>
    <mergeCell ref="L5:N5"/>
  </mergeCells>
  <printOptions horizontalCentered="1"/>
  <pageMargins left="0" right="0.11811023622047245" top="0.35433070866141736" bottom="0.55118110236220474" header="0" footer="0.31496062992125984"/>
  <pageSetup paperSize="9" scale="57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CG495"/>
  <sheetViews>
    <sheetView showOutlineSymbols="0" view="pageBreakPreview" topLeftCell="A258" zoomScale="60" zoomScaleNormal="70" workbookViewId="0">
      <selection activeCell="D504" sqref="D504"/>
    </sheetView>
  </sheetViews>
  <sheetFormatPr defaultRowHeight="15" outlineLevelRow="2"/>
  <cols>
    <col min="1" max="1" width="28.5703125" style="1" customWidth="1"/>
    <col min="2" max="2" width="24.140625" style="1" customWidth="1"/>
    <col min="3" max="3" width="19.140625" style="1" customWidth="1"/>
    <col min="4" max="4" width="26.5703125" style="1" customWidth="1"/>
    <col min="5" max="6" width="17.28515625" style="2" customWidth="1"/>
    <col min="7" max="7" width="50.28515625" style="2" customWidth="1"/>
    <col min="8" max="10" width="14.42578125" style="1" customWidth="1"/>
    <col min="11" max="11" width="13.5703125" style="1" customWidth="1"/>
    <col min="12" max="12" width="13.42578125" style="1" customWidth="1"/>
    <col min="13" max="13" width="15" style="1" customWidth="1"/>
    <col min="14" max="14" width="15.85546875" style="1" customWidth="1"/>
    <col min="15" max="15" width="14.7109375" style="1" customWidth="1"/>
    <col min="16" max="16" width="14.42578125" style="1" customWidth="1"/>
    <col min="17" max="17" width="14.5703125" style="1" customWidth="1"/>
    <col min="18" max="18" width="12.7109375" style="1" customWidth="1"/>
    <col min="19" max="19" width="14.140625" style="1" customWidth="1"/>
    <col min="20" max="20" width="11" style="1" customWidth="1"/>
    <col min="21" max="27" width="10.85546875" style="1" bestFit="1" customWidth="1"/>
    <col min="28" max="28" width="13.140625" style="1" customWidth="1"/>
    <col min="29" max="16384" width="9.140625" style="1"/>
  </cols>
  <sheetData>
    <row r="1" spans="1:85" ht="37.5" customHeight="1">
      <c r="J1" s="335" t="s">
        <v>334</v>
      </c>
      <c r="K1" s="336"/>
      <c r="L1" s="336"/>
      <c r="M1" s="336"/>
    </row>
    <row r="2" spans="1:85" ht="22.5" customHeight="1">
      <c r="K2" s="337" t="s">
        <v>57</v>
      </c>
      <c r="L2" s="337"/>
      <c r="M2" s="337"/>
    </row>
    <row r="4" spans="1:85" ht="32.25" customHeight="1">
      <c r="A4" s="228" t="s">
        <v>333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85" ht="15.75">
      <c r="A5" s="4"/>
      <c r="B5" s="4"/>
      <c r="C5" s="4"/>
      <c r="D5" s="4"/>
      <c r="E5" s="4"/>
      <c r="F5" s="146"/>
      <c r="G5" s="4"/>
      <c r="H5" s="4"/>
      <c r="I5" s="4"/>
      <c r="J5" s="4"/>
      <c r="K5" s="4"/>
      <c r="L5" s="4"/>
      <c r="M5" s="4"/>
    </row>
    <row r="6" spans="1:85" s="18" customFormat="1">
      <c r="A6" s="233" t="s">
        <v>58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</row>
    <row r="7" spans="1:85" s="18" customFormat="1">
      <c r="A7" s="230"/>
      <c r="B7" s="230"/>
      <c r="C7" s="230"/>
      <c r="D7" s="230"/>
      <c r="E7" s="230"/>
      <c r="F7" s="230"/>
      <c r="G7" s="156"/>
      <c r="H7" s="338" t="s">
        <v>131</v>
      </c>
      <c r="I7" s="338"/>
      <c r="J7" s="338"/>
      <c r="K7" s="338"/>
      <c r="L7" s="338"/>
      <c r="M7" s="338"/>
    </row>
    <row r="8" spans="1:85" s="18" customFormat="1" ht="43.5" customHeight="1">
      <c r="A8" s="232" t="s">
        <v>59</v>
      </c>
      <c r="B8" s="234" t="s">
        <v>60</v>
      </c>
      <c r="C8" s="232" t="s">
        <v>61</v>
      </c>
      <c r="D8" s="232" t="s">
        <v>62</v>
      </c>
      <c r="E8" s="232" t="s">
        <v>63</v>
      </c>
      <c r="F8" s="229" t="s">
        <v>324</v>
      </c>
      <c r="G8" s="347" t="s">
        <v>142</v>
      </c>
      <c r="H8" s="232" t="s">
        <v>64</v>
      </c>
      <c r="I8" s="232"/>
      <c r="J8" s="232"/>
      <c r="K8" s="232" t="s">
        <v>65</v>
      </c>
      <c r="L8" s="232"/>
      <c r="M8" s="232"/>
    </row>
    <row r="9" spans="1:85" s="18" customFormat="1">
      <c r="A9" s="232"/>
      <c r="B9" s="234"/>
      <c r="C9" s="232"/>
      <c r="D9" s="232"/>
      <c r="E9" s="232"/>
      <c r="F9" s="229"/>
      <c r="G9" s="324"/>
      <c r="H9" s="79">
        <v>2016</v>
      </c>
      <c r="I9" s="79">
        <v>2017</v>
      </c>
      <c r="J9" s="79">
        <v>2018</v>
      </c>
      <c r="K9" s="79">
        <v>2016</v>
      </c>
      <c r="L9" s="79">
        <v>2017</v>
      </c>
      <c r="M9" s="79">
        <v>2018</v>
      </c>
    </row>
    <row r="10" spans="1:85" ht="15" hidden="1" customHeight="1" outlineLevel="1">
      <c r="A10" s="234" t="s">
        <v>20</v>
      </c>
      <c r="B10" s="235" t="s">
        <v>67</v>
      </c>
      <c r="C10" s="234" t="s">
        <v>18</v>
      </c>
      <c r="D10" s="232" t="s">
        <v>19</v>
      </c>
      <c r="E10" s="80" t="s">
        <v>68</v>
      </c>
      <c r="F10" s="139"/>
      <c r="G10" s="118"/>
      <c r="H10" s="87"/>
      <c r="I10" s="87"/>
      <c r="J10" s="87"/>
      <c r="K10" s="87"/>
      <c r="L10" s="87"/>
      <c r="M10" s="8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</row>
    <row r="11" spans="1:85" ht="15" hidden="1" customHeight="1" outlineLevel="1">
      <c r="A11" s="234"/>
      <c r="B11" s="235"/>
      <c r="C11" s="234"/>
      <c r="D11" s="232"/>
      <c r="E11" s="80" t="s">
        <v>69</v>
      </c>
      <c r="F11" s="139"/>
      <c r="G11" s="118"/>
      <c r="H11" s="87"/>
      <c r="I11" s="87"/>
      <c r="J11" s="87"/>
      <c r="K11" s="87"/>
      <c r="L11" s="87"/>
      <c r="M11" s="8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5" ht="15" hidden="1" customHeight="1" outlineLevel="1">
      <c r="A12" s="234"/>
      <c r="B12" s="235"/>
      <c r="C12" s="234"/>
      <c r="D12" s="232"/>
      <c r="E12" s="80" t="s">
        <v>70</v>
      </c>
      <c r="F12" s="139"/>
      <c r="G12" s="118"/>
      <c r="H12" s="87"/>
      <c r="I12" s="87"/>
      <c r="J12" s="87"/>
      <c r="K12" s="87"/>
      <c r="L12" s="87"/>
      <c r="M12" s="8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</row>
    <row r="13" spans="1:85" ht="15" hidden="1" customHeight="1" outlineLevel="1">
      <c r="A13" s="234"/>
      <c r="B13" s="235"/>
      <c r="C13" s="234"/>
      <c r="D13" s="232"/>
      <c r="E13" s="80" t="s">
        <v>71</v>
      </c>
      <c r="F13" s="139"/>
      <c r="G13" s="118"/>
      <c r="H13" s="87"/>
      <c r="I13" s="87"/>
      <c r="J13" s="87"/>
      <c r="K13" s="87"/>
      <c r="L13" s="87"/>
      <c r="M13" s="8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</row>
    <row r="14" spans="1:85" ht="15" hidden="1" customHeight="1" outlineLevel="1">
      <c r="A14" s="234"/>
      <c r="B14" s="235"/>
      <c r="C14" s="234"/>
      <c r="D14" s="232"/>
      <c r="E14" s="79" t="s">
        <v>72</v>
      </c>
      <c r="F14" s="140"/>
      <c r="G14" s="118"/>
      <c r="H14" s="87"/>
      <c r="I14" s="87"/>
      <c r="J14" s="87"/>
      <c r="K14" s="87"/>
      <c r="L14" s="87"/>
      <c r="M14" s="8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</row>
    <row r="15" spans="1:85" ht="15" hidden="1" customHeight="1" outlineLevel="1">
      <c r="A15" s="234"/>
      <c r="B15" s="235"/>
      <c r="C15" s="234"/>
      <c r="D15" s="232"/>
      <c r="E15" s="79" t="s">
        <v>73</v>
      </c>
      <c r="F15" s="140"/>
      <c r="G15" s="118"/>
      <c r="H15" s="87"/>
      <c r="I15" s="87"/>
      <c r="J15" s="87"/>
      <c r="K15" s="87"/>
      <c r="L15" s="87"/>
      <c r="M15" s="8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</row>
    <row r="16" spans="1:85" ht="17.25" customHeight="1" collapsed="1">
      <c r="A16" s="234"/>
      <c r="B16" s="235"/>
      <c r="C16" s="234"/>
      <c r="D16" s="232" t="s">
        <v>16</v>
      </c>
      <c r="E16" s="80" t="s">
        <v>68</v>
      </c>
      <c r="F16" s="139"/>
      <c r="G16" s="83"/>
      <c r="H16" s="213">
        <v>490</v>
      </c>
      <c r="I16" s="213">
        <v>1022</v>
      </c>
      <c r="J16" s="213">
        <v>5082</v>
      </c>
      <c r="K16" s="213">
        <v>24</v>
      </c>
      <c r="L16" s="213">
        <v>101</v>
      </c>
      <c r="M16" s="213">
        <v>795.3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</row>
    <row r="17" spans="1:85" ht="18" hidden="1" customHeight="1" outlineLevel="1">
      <c r="A17" s="234"/>
      <c r="B17" s="235"/>
      <c r="C17" s="234"/>
      <c r="D17" s="232"/>
      <c r="E17" s="80"/>
      <c r="F17" s="139"/>
      <c r="G17" s="157" t="str">
        <f>'Приложение 1'!G18</f>
        <v>2016 год:</v>
      </c>
      <c r="H17" s="124">
        <v>490</v>
      </c>
      <c r="I17" s="124"/>
      <c r="J17" s="124"/>
      <c r="K17" s="124">
        <v>24</v>
      </c>
      <c r="L17" s="124"/>
      <c r="M17" s="12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</row>
    <row r="18" spans="1:85" ht="60" hidden="1" customHeight="1" outlineLevel="1">
      <c r="A18" s="234"/>
      <c r="B18" s="235"/>
      <c r="C18" s="234"/>
      <c r="D18" s="232"/>
      <c r="E18" s="80"/>
      <c r="F18" s="139"/>
      <c r="G18" s="120" t="str">
        <f>'Приложение 1'!G19</f>
        <v xml:space="preserve">Строительство воздушного ответвления ВЛИ-0,22 кВ от опоры №17 ВЛ-0,4 кВ фидер-1 от ЗТП №5/400 кВА "Платная стоянка" по ВЛ-10 кВ "Микрорайон" от ПС 110/35/10 кВ "Каспийская-2" </v>
      </c>
      <c r="H18" s="124">
        <v>80</v>
      </c>
      <c r="I18" s="124"/>
      <c r="J18" s="124"/>
      <c r="K18" s="124">
        <v>2</v>
      </c>
      <c r="L18" s="124"/>
      <c r="M18" s="12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</row>
    <row r="19" spans="1:85" ht="60" hidden="1" customHeight="1" outlineLevel="1">
      <c r="A19" s="234"/>
      <c r="B19" s="235"/>
      <c r="C19" s="234"/>
      <c r="D19" s="232"/>
      <c r="E19" s="80"/>
      <c r="F19" s="139"/>
      <c r="G19" s="120" t="str">
        <f>'Приложение 1'!G20</f>
        <v xml:space="preserve">Строительство линейного ответвления ВЛИ-0,22 кВ ориентировочной протяженностью 50 м. от опоры №4 фидер-1 КТП 10/0,4 кВ №3/250 кВА ВЛ-10 кВ "Элистинский" ПС 35/10 кВ "Зверосовхозная" </v>
      </c>
      <c r="H19" s="124">
        <v>30</v>
      </c>
      <c r="I19" s="124"/>
      <c r="J19" s="124"/>
      <c r="K19" s="124">
        <v>5</v>
      </c>
      <c r="L19" s="124"/>
      <c r="M19" s="12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</row>
    <row r="20" spans="1:85" ht="60" hidden="1" customHeight="1" outlineLevel="1">
      <c r="A20" s="234"/>
      <c r="B20" s="235"/>
      <c r="C20" s="234"/>
      <c r="D20" s="232"/>
      <c r="E20" s="80"/>
      <c r="F20" s="139"/>
      <c r="G20" s="120" t="str">
        <f>'Приложение 1'!G21</f>
        <v xml:space="preserve">Строительство воздушного ответвления ВЛИ-0,4 кВ от опоры №14 ВЛ-0,4 кВ фидер-2 от КТП 10/0,4 кВ №2/400 кВА "д/с Герел" ВЛ-10 кВ "Ракуша" ПС 35/10 кВ "Каспийская-1" </v>
      </c>
      <c r="H20" s="124">
        <v>80</v>
      </c>
      <c r="I20" s="124"/>
      <c r="J20" s="124"/>
      <c r="K20" s="124">
        <v>7</v>
      </c>
      <c r="L20" s="124"/>
      <c r="M20" s="12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</row>
    <row r="21" spans="1:85" ht="60" hidden="1" customHeight="1" outlineLevel="1">
      <c r="A21" s="234"/>
      <c r="B21" s="235"/>
      <c r="C21" s="234"/>
      <c r="D21" s="232"/>
      <c r="E21" s="80"/>
      <c r="F21" s="139"/>
      <c r="G21" s="120" t="str">
        <f>'Приложение 1'!G22</f>
        <v xml:space="preserve">Строительство линейного ответвления ВЛИ-0,4 кВ протяженностью 300 м. от опоры №27 ВЛ-0,4 кВ фидер 1 КТП 10/0,4 кВ №6/400 кВА ВЛ-10 кВ "Элистинский" ПС 35/10 кВ "Зверосовхозная" </v>
      </c>
      <c r="H21" s="124">
        <v>300</v>
      </c>
      <c r="I21" s="124"/>
      <c r="J21" s="124"/>
      <c r="K21" s="124">
        <v>10</v>
      </c>
      <c r="L21" s="124"/>
      <c r="M21" s="12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</row>
    <row r="22" spans="1:85" ht="15" hidden="1" customHeight="1" outlineLevel="1">
      <c r="A22" s="234"/>
      <c r="B22" s="235"/>
      <c r="C22" s="234"/>
      <c r="D22" s="232"/>
      <c r="E22" s="80"/>
      <c r="F22" s="139"/>
      <c r="G22" s="157" t="str">
        <f>'Приложение 1'!G23</f>
        <v>2017 год:</v>
      </c>
      <c r="H22" s="124"/>
      <c r="I22" s="124">
        <v>1022</v>
      </c>
      <c r="J22" s="124"/>
      <c r="K22" s="124"/>
      <c r="L22" s="124">
        <v>101</v>
      </c>
      <c r="M22" s="12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</row>
    <row r="23" spans="1:85" ht="45" hidden="1" customHeight="1" outlineLevel="1">
      <c r="A23" s="234"/>
      <c r="B23" s="235"/>
      <c r="C23" s="234"/>
      <c r="D23" s="232"/>
      <c r="E23" s="80"/>
      <c r="F23" s="139"/>
      <c r="G23" s="120" t="str">
        <f>'Приложение 1'!G24</f>
        <v xml:space="preserve">Стр-во возд.отв. ВЛИ-0,22 кВ от опоры №38 ВЛ-0,4 кВ фидер-1 от КТП 10/0,4 кВ № 6/250 кВА ВЛ-10кВ Микрорайон ПС 110/35/10 кВ Каспийская-2 </v>
      </c>
      <c r="H23" s="124"/>
      <c r="I23" s="124">
        <v>110</v>
      </c>
      <c r="J23" s="124"/>
      <c r="K23" s="124"/>
      <c r="L23" s="124">
        <v>5</v>
      </c>
      <c r="M23" s="12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</row>
    <row r="24" spans="1:85" ht="60" hidden="1" customHeight="1" outlineLevel="1">
      <c r="A24" s="234"/>
      <c r="B24" s="235"/>
      <c r="C24" s="234"/>
      <c r="D24" s="232"/>
      <c r="E24" s="80"/>
      <c r="F24" s="139"/>
      <c r="G24" s="120" t="str">
        <f>'Приложение 1'!G25</f>
        <v xml:space="preserve">Стр-во ВЛИ-,4 кВ ориент.пр.138м от опоры №3 ВЛ0,4кВ №5 от ТП№299/320кВА ВЛ10кВ 3-4 микрорайон от ПС220/110/10 кВ Элиста Северная, жил.дом </v>
      </c>
      <c r="H24" s="124"/>
      <c r="I24" s="124">
        <v>15</v>
      </c>
      <c r="J24" s="124"/>
      <c r="K24" s="124"/>
      <c r="L24" s="124">
        <v>10</v>
      </c>
      <c r="M24" s="12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</row>
    <row r="25" spans="1:85" ht="60" hidden="1" customHeight="1" outlineLevel="1">
      <c r="A25" s="234"/>
      <c r="B25" s="235"/>
      <c r="C25" s="234"/>
      <c r="D25" s="232"/>
      <c r="E25" s="80"/>
      <c r="F25" s="139"/>
      <c r="G25" s="120" t="str">
        <f>'Приложение 1'!G26</f>
        <v xml:space="preserve">Стр-тво ВЛИ0,22кВ ориент.протяж. 25м от опоры №20 ВЛ0,4кВ №2 от ТП №389/160кВА ВЛ10кВ Солнечный от ПС110/3510 кВ Элиста Западная, жил.дом </v>
      </c>
      <c r="H25" s="124"/>
      <c r="I25" s="124">
        <v>25</v>
      </c>
      <c r="J25" s="124"/>
      <c r="K25" s="124"/>
      <c r="L25" s="124">
        <v>7</v>
      </c>
      <c r="M25" s="12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</row>
    <row r="26" spans="1:85" ht="60" hidden="1" customHeight="1" outlineLevel="1">
      <c r="A26" s="234"/>
      <c r="B26" s="235"/>
      <c r="C26" s="234"/>
      <c r="D26" s="232"/>
      <c r="E26" s="80"/>
      <c r="F26" s="139"/>
      <c r="G26" s="120" t="str">
        <f>'Приложение 1'!G27</f>
        <v xml:space="preserve">Стр-тво ВЛИ0,22кВ ориент.протяж.25м  от опоры №25 ВЛ0,4кВ №1 от ТП №381/100кВА ВЛ10кВ Солнечный от ПС110/35/10кВ Элиста Западная, жил.дом </v>
      </c>
      <c r="H26" s="124"/>
      <c r="I26" s="124">
        <v>25</v>
      </c>
      <c r="J26" s="124"/>
      <c r="K26" s="124"/>
      <c r="L26" s="124">
        <v>15</v>
      </c>
      <c r="M26" s="12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</row>
    <row r="27" spans="1:85" ht="60" hidden="1" customHeight="1" outlineLevel="1">
      <c r="A27" s="234"/>
      <c r="B27" s="235"/>
      <c r="C27" s="234"/>
      <c r="D27" s="232"/>
      <c r="E27" s="80"/>
      <c r="F27" s="139"/>
      <c r="G27" s="120" t="str">
        <f>'Приложение 1'!G28</f>
        <v xml:space="preserve">Стр-тво ВЛИ0,4кВ ориент.протяж.25м от опоры №13 ВЛ0,4кВ №2 от ТП №389/160кВА ВЛ10кВ Солнечный от ПС110/35/10кВ Элиста Западная, жил.дом </v>
      </c>
      <c r="H27" s="124"/>
      <c r="I27" s="124">
        <v>30</v>
      </c>
      <c r="J27" s="124"/>
      <c r="K27" s="124"/>
      <c r="L27" s="124">
        <v>10</v>
      </c>
      <c r="M27" s="12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</row>
    <row r="28" spans="1:85" ht="45" hidden="1" customHeight="1" outlineLevel="1">
      <c r="A28" s="234"/>
      <c r="B28" s="235"/>
      <c r="C28" s="234"/>
      <c r="D28" s="232"/>
      <c r="E28" s="80"/>
      <c r="F28" s="139"/>
      <c r="G28" s="120" t="str">
        <f>'Приложение 1'!G29</f>
        <v xml:space="preserve">Строительство ВЛИ-0,4 кВ от ТП 10/0,4 кВ №531/250 кВА ВЛ-10кВ «ДМБ» от ПС 220/110/10 кВ «Элиста Северная», жил.дом </v>
      </c>
      <c r="H28" s="124"/>
      <c r="I28" s="124">
        <v>45</v>
      </c>
      <c r="J28" s="124"/>
      <c r="K28" s="124"/>
      <c r="L28" s="124">
        <v>10</v>
      </c>
      <c r="M28" s="12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</row>
    <row r="29" spans="1:85" ht="45" hidden="1" customHeight="1" outlineLevel="1">
      <c r="A29" s="234"/>
      <c r="B29" s="235"/>
      <c r="C29" s="234"/>
      <c r="D29" s="232"/>
      <c r="E29" s="80"/>
      <c r="F29" s="139"/>
      <c r="G29" s="120" t="str">
        <f>'Приложение 1'!G30</f>
        <v xml:space="preserve">Строительство ВЛИ-0,4 кВ от КТП 10/0,4 кВ 400 кВА «ФОК» ВЛ-10кВ «Нефтеразведка» ПС 35/10 кВ «Каспийская-1», </v>
      </c>
      <c r="H29" s="124"/>
      <c r="I29" s="124">
        <v>270</v>
      </c>
      <c r="J29" s="124"/>
      <c r="K29" s="124"/>
      <c r="L29" s="124">
        <v>5</v>
      </c>
      <c r="M29" s="12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</row>
    <row r="30" spans="1:85" ht="60" hidden="1" customHeight="1" outlineLevel="1">
      <c r="A30" s="234"/>
      <c r="B30" s="235"/>
      <c r="C30" s="234"/>
      <c r="D30" s="232"/>
      <c r="E30" s="80"/>
      <c r="F30" s="139"/>
      <c r="G30" s="120" t="str">
        <f>'Приложение 1'!G31</f>
        <v xml:space="preserve">Стр-во ВЛИ0,4кВ ориент.пр.250м от опоры№8 ВЛ0,4кВ №5 от ТП №299/320кВА ВЛ10кВ 3-4 микрорайон от ПС 220/110/10 кВ Элиста Северная, жил.дом </v>
      </c>
      <c r="H30" s="124"/>
      <c r="I30" s="124">
        <v>242</v>
      </c>
      <c r="J30" s="124"/>
      <c r="K30" s="124"/>
      <c r="L30" s="124">
        <v>10</v>
      </c>
      <c r="M30" s="12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</row>
    <row r="31" spans="1:85" ht="60" hidden="1" customHeight="1" outlineLevel="1">
      <c r="A31" s="234"/>
      <c r="B31" s="235"/>
      <c r="C31" s="234"/>
      <c r="D31" s="232"/>
      <c r="E31" s="80"/>
      <c r="F31" s="139"/>
      <c r="G31" s="120" t="str">
        <f>'Приложение 1'!G32</f>
        <v>Стр-тво ВЛИ0,38кВ от опоры№10 ВЛ0,38кВ №3 от КТП№392/250кВА ВЛ10кВСолнечный от ПС110кВЭлистаЗападная, баз.станПРС ПАО МТС ул.Строителей(ориенпр0,18км)</v>
      </c>
      <c r="H31" s="124"/>
      <c r="I31" s="124">
        <v>230</v>
      </c>
      <c r="J31" s="124"/>
      <c r="K31" s="124"/>
      <c r="L31" s="124">
        <v>14.5</v>
      </c>
      <c r="M31" s="12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</row>
    <row r="32" spans="1:85" ht="75" hidden="1" customHeight="1" outlineLevel="1">
      <c r="A32" s="234"/>
      <c r="B32" s="235"/>
      <c r="C32" s="234"/>
      <c r="D32" s="232"/>
      <c r="E32" s="80"/>
      <c r="F32" s="139"/>
      <c r="G32" s="120" t="str">
        <f>'Приложение 1'!G33</f>
        <v>Стр-во ВЛИ0,38кВ ориент.прот.25м от опоры№25 ВЛ0,38кВ №1 от КТП№99/250кВА ВЛ10кВ Северный от ПС110 кВЭлистаЗападная,баз.станцияПРСПАОМТСулСтроительная</v>
      </c>
      <c r="H32" s="124"/>
      <c r="I32" s="124">
        <v>30</v>
      </c>
      <c r="J32" s="124"/>
      <c r="K32" s="124"/>
      <c r="L32" s="124">
        <v>14.5</v>
      </c>
      <c r="M32" s="12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</row>
    <row r="33" spans="1:85" ht="15" hidden="1" customHeight="1" outlineLevel="1">
      <c r="A33" s="234"/>
      <c r="B33" s="235"/>
      <c r="C33" s="234"/>
      <c r="D33" s="232"/>
      <c r="E33" s="80"/>
      <c r="F33" s="139"/>
      <c r="G33" s="157">
        <f>'Приложение 1'!G34</f>
        <v>2018</v>
      </c>
      <c r="H33" s="124"/>
      <c r="I33" s="124"/>
      <c r="J33" s="124">
        <v>5082</v>
      </c>
      <c r="K33" s="124"/>
      <c r="L33" s="124"/>
      <c r="M33" s="12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</row>
    <row r="34" spans="1:85" ht="60" hidden="1" customHeight="1" outlineLevel="1">
      <c r="A34" s="234"/>
      <c r="B34" s="235"/>
      <c r="C34" s="234"/>
      <c r="D34" s="232"/>
      <c r="E34" s="80"/>
      <c r="F34" s="139"/>
      <c r="G34" s="120" t="str">
        <f>'Приложение 1'!G35</f>
        <v xml:space="preserve">Стр-во возд.отв.ВЛИ0,22 ор.пр.0,020м от опоры№11 ВЛ0,4кВ фидер4 от ТП№368/400кВА ВЛ10кВ Северный ПС110/35/10 кВ Элиста Западная, жил.дом </v>
      </c>
      <c r="H34" s="124"/>
      <c r="I34" s="124"/>
      <c r="J34" s="124">
        <v>28</v>
      </c>
      <c r="K34" s="124"/>
      <c r="L34" s="124"/>
      <c r="M34" s="12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</row>
    <row r="35" spans="1:85" ht="60" hidden="1" customHeight="1" outlineLevel="1">
      <c r="A35" s="234"/>
      <c r="B35" s="235"/>
      <c r="C35" s="234"/>
      <c r="D35" s="232"/>
      <c r="E35" s="80"/>
      <c r="F35" s="139"/>
      <c r="G35" s="120" t="str">
        <f>'Приложение 1'!G36</f>
        <v>Стр-во воз.отв.ВЛИ0,22кВ от опоры№54ВЛ0,4кВфидер1 от КТП№3/160кВАВЛ10кВПролетарская победаПС35/10кВГородовиковская, дом жив.</v>
      </c>
      <c r="H35" s="124"/>
      <c r="I35" s="124"/>
      <c r="J35" s="124">
        <v>54</v>
      </c>
      <c r="K35" s="124"/>
      <c r="L35" s="124"/>
      <c r="M35" s="12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85" ht="45" hidden="1" customHeight="1" outlineLevel="1">
      <c r="A36" s="234"/>
      <c r="B36" s="235"/>
      <c r="C36" s="234"/>
      <c r="D36" s="232"/>
      <c r="E36" s="80"/>
      <c r="F36" s="139"/>
      <c r="G36" s="120" t="str">
        <f>'Приложение 1'!G37</f>
        <v xml:space="preserve">Стр-во ВЛИ0,22кВ от опоры №7 ВЛ0,4кВ № 5 ТП №26/250кВА ВЛ10кВ 2-й микрорайон РП-1 ЦРП от ПС 110 кВ Элиста Восточная, жил.дом </v>
      </c>
      <c r="H36" s="124"/>
      <c r="I36" s="124"/>
      <c r="J36" s="124">
        <v>36</v>
      </c>
      <c r="K36" s="124"/>
      <c r="L36" s="124"/>
      <c r="M36" s="12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</row>
    <row r="37" spans="1:85" ht="45" hidden="1" customHeight="1" outlineLevel="1">
      <c r="A37" s="234"/>
      <c r="B37" s="235"/>
      <c r="C37" s="234"/>
      <c r="D37" s="232"/>
      <c r="E37" s="80"/>
      <c r="F37" s="139"/>
      <c r="G37" s="120" t="str">
        <f>'Приложение 1'!G38</f>
        <v xml:space="preserve">Стр-во ВЛИ0,4кВ ор.пр.20м от опоры№5 ВЛ0,4кВ №3 от ТП№36/250кВА ВЛ10кВ Промзона ЦРП от ПС110/35/10 кВ Элиста Восточная, жил.дом </v>
      </c>
      <c r="H37" s="124"/>
      <c r="I37" s="124"/>
      <c r="J37" s="124">
        <v>40</v>
      </c>
      <c r="K37" s="124"/>
      <c r="L37" s="124"/>
      <c r="M37" s="12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</row>
    <row r="38" spans="1:85" ht="60" hidden="1" customHeight="1" outlineLevel="1">
      <c r="A38" s="234"/>
      <c r="B38" s="235"/>
      <c r="C38" s="234"/>
      <c r="D38" s="232"/>
      <c r="E38" s="80"/>
      <c r="F38" s="139"/>
      <c r="G38" s="120" t="str">
        <f>'Приложение 1'!G39</f>
        <v xml:space="preserve">Строительство ВЛИ-0,4 кВ от опоры № 9/4 ВЛ-0,4 кВ № 4 ТП №379/250 кВА ВЛ-10кВ Северо-западный жилой массив от ПС 110 кВ Элиста Западная, жил.дом </v>
      </c>
      <c r="H38" s="124"/>
      <c r="I38" s="124"/>
      <c r="J38" s="124">
        <v>28</v>
      </c>
      <c r="K38" s="124"/>
      <c r="L38" s="124"/>
      <c r="M38" s="12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</row>
    <row r="39" spans="1:85" ht="45" hidden="1" customHeight="1" outlineLevel="1">
      <c r="A39" s="234"/>
      <c r="B39" s="235"/>
      <c r="C39" s="234"/>
      <c r="D39" s="232"/>
      <c r="E39" s="80"/>
      <c r="F39" s="139"/>
      <c r="G39" s="120" t="str">
        <f>'Приложение 1'!G40</f>
        <v xml:space="preserve">Строительство ВЛИ-0,22 кВ от опоры № 18 ВЛ-0,4 кВ № 2 ТП №531/250 кВА ВЛ-10кВ ДМБ от ПС 220 кВ Элиста Северная, жил.дом </v>
      </c>
      <c r="H39" s="124"/>
      <c r="I39" s="124"/>
      <c r="J39" s="124">
        <v>33</v>
      </c>
      <c r="K39" s="124"/>
      <c r="L39" s="124"/>
      <c r="M39" s="12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</row>
    <row r="40" spans="1:85" ht="75" hidden="1" customHeight="1" outlineLevel="1">
      <c r="A40" s="234"/>
      <c r="B40" s="235"/>
      <c r="C40" s="234"/>
      <c r="D40" s="232"/>
      <c r="E40" s="80"/>
      <c r="F40" s="139"/>
      <c r="G40" s="120" t="str">
        <f>'Приложение 1'!G41</f>
        <v xml:space="preserve">Строительство ВЛИ-0,22 кВ от опоры вновь построенной ВЛИ-0,22 кВ около жил.дома Энкеевой С.Б., от ВЛ-0,4 кВ фидер-1 ТП №442/250 кВА ВЛ-10кВ «Солнечный» от ПС 110 кВ Элиста Западная, жил.дом </v>
      </c>
      <c r="H40" s="124"/>
      <c r="I40" s="124"/>
      <c r="J40" s="124">
        <v>90</v>
      </c>
      <c r="K40" s="124"/>
      <c r="L40" s="124"/>
      <c r="M40" s="12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</row>
    <row r="41" spans="1:85" ht="45" hidden="1" customHeight="1" outlineLevel="1">
      <c r="A41" s="234"/>
      <c r="B41" s="235"/>
      <c r="C41" s="234"/>
      <c r="D41" s="232"/>
      <c r="E41" s="80"/>
      <c r="F41" s="139"/>
      <c r="G41" s="120" t="str">
        <f>'Приложение 1'!G42</f>
        <v xml:space="preserve">Строительство ВЛИ0,22кВ от оп №1/15 ВЛ0,4кВ фидер1 ТП №442/250кВА ВЛ10кВ Солнечный от ПС110кВ Элиста Западная, жил.дом </v>
      </c>
      <c r="H41" s="124"/>
      <c r="I41" s="124"/>
      <c r="J41" s="124">
        <v>30</v>
      </c>
      <c r="K41" s="124"/>
      <c r="L41" s="124"/>
      <c r="M41" s="124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</row>
    <row r="42" spans="1:85" ht="60" hidden="1" customHeight="1" outlineLevel="1">
      <c r="A42" s="234"/>
      <c r="B42" s="235"/>
      <c r="C42" s="234"/>
      <c r="D42" s="232"/>
      <c r="E42" s="80"/>
      <c r="F42" s="139"/>
      <c r="G42" s="120" t="str">
        <f>'Приложение 1'!G43</f>
        <v>Стр-во ВЛИ0,4кВ ор.пр.90м от опоры №14 ВЛ0,4кВ №4 от ТП№379/250кВА ВЛ10кВ Северо-западный жил.массив от ПС110/35/10кВЭлистаЗападная, жил.дом</v>
      </c>
      <c r="H42" s="124"/>
      <c r="I42" s="124"/>
      <c r="J42" s="124">
        <v>120</v>
      </c>
      <c r="K42" s="124"/>
      <c r="L42" s="124"/>
      <c r="M42" s="124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</row>
    <row r="43" spans="1:85" ht="45" hidden="1" customHeight="1" outlineLevel="1">
      <c r="A43" s="234"/>
      <c r="B43" s="235"/>
      <c r="C43" s="234"/>
      <c r="D43" s="232"/>
      <c r="E43" s="80"/>
      <c r="F43" s="139"/>
      <c r="G43" s="120" t="str">
        <f>'Приложение 1'!G44</f>
        <v xml:space="preserve">Стр-во ВЛИ0,4кВ от опоры №12 ВЛ0,4кВ №1 от ТП№ РП-2/400кВА ВЛ10кВ РП-2 от ПС220/110/10кВЭлиста Северная,ВРУ0,4кВ бистро </v>
      </c>
      <c r="H43" s="124"/>
      <c r="I43" s="124"/>
      <c r="J43" s="124">
        <v>60</v>
      </c>
      <c r="K43" s="124"/>
      <c r="L43" s="124"/>
      <c r="M43" s="124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</row>
    <row r="44" spans="1:85" ht="45" hidden="1" customHeight="1" outlineLevel="1">
      <c r="A44" s="234"/>
      <c r="B44" s="235"/>
      <c r="C44" s="234"/>
      <c r="D44" s="232"/>
      <c r="E44" s="80"/>
      <c r="F44" s="139"/>
      <c r="G44" s="120" t="str">
        <f>'Приложение 1'!G45</f>
        <v xml:space="preserve">Стр-во ВЛИ0,4кВ от опоры №17 ВЛ0,4кВ №8 от ТП№74/400кВА ВЛ10кВ 1 микрорайон от ПС220кВЭлиста Северная,жил.дом </v>
      </c>
      <c r="H44" s="124"/>
      <c r="I44" s="124"/>
      <c r="J44" s="124">
        <v>150</v>
      </c>
      <c r="K44" s="124"/>
      <c r="L44" s="124"/>
      <c r="M44" s="124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</row>
    <row r="45" spans="1:85" ht="45" hidden="1" customHeight="1" outlineLevel="1">
      <c r="A45" s="234"/>
      <c r="B45" s="235"/>
      <c r="C45" s="234"/>
      <c r="D45" s="232"/>
      <c r="E45" s="80"/>
      <c r="F45" s="139"/>
      <c r="G45" s="120" t="str">
        <f>'Приложение 1'!G46</f>
        <v xml:space="preserve">Стр-во воз.отв. ВЛИ0,4кВ от опоры№10 ВЛ0,4кВ фидер2 от ТП400кВАФОКВЛ10кВ Нефтеразведка ПС35/10кВКаспийская1, жил.дом </v>
      </c>
      <c r="H45" s="124"/>
      <c r="I45" s="124"/>
      <c r="J45" s="124">
        <v>120</v>
      </c>
      <c r="K45" s="124"/>
      <c r="L45" s="124"/>
      <c r="M45" s="124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</row>
    <row r="46" spans="1:85" ht="60" hidden="1" customHeight="1" outlineLevel="1">
      <c r="A46" s="234"/>
      <c r="B46" s="235"/>
      <c r="C46" s="234"/>
      <c r="D46" s="232"/>
      <c r="E46" s="80"/>
      <c r="F46" s="139"/>
      <c r="G46" s="120" t="str">
        <f>'Приложение 1'!G47</f>
        <v xml:space="preserve">Стр-во воз.отвВЛИ0,4кВ от опоры№10 ВЛ0,4кВфидер1 от ТП№21/250кВАБольницаВЛ10кВМикрорайон ПС110/35/10кВКаспийская2, жил.дом </v>
      </c>
      <c r="H46" s="124"/>
      <c r="I46" s="124"/>
      <c r="J46" s="124">
        <v>172</v>
      </c>
      <c r="K46" s="124"/>
      <c r="L46" s="124"/>
      <c r="M46" s="12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</row>
    <row r="47" spans="1:85" ht="60" hidden="1" customHeight="1" outlineLevel="1">
      <c r="A47" s="234"/>
      <c r="B47" s="235"/>
      <c r="C47" s="234"/>
      <c r="D47" s="232"/>
      <c r="E47" s="80"/>
      <c r="F47" s="139"/>
      <c r="G47" s="120" t="str">
        <f>'Приложение 1'!G48</f>
        <v xml:space="preserve">Стр-тво ВЛИ0,4кВ ориент.протяж. 90м от опоры №23 ВЛ0,4кВ №3 от ТП №352/250кВА ВЛ10кВ Солнечный от ПС110/35/10кВ ЭлистаЗападная, жил.дом </v>
      </c>
      <c r="H47" s="124"/>
      <c r="I47" s="124"/>
      <c r="J47" s="124">
        <v>105</v>
      </c>
      <c r="K47" s="124"/>
      <c r="L47" s="124"/>
      <c r="M47" s="124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</row>
    <row r="48" spans="1:85" ht="45" hidden="1" customHeight="1" outlineLevel="1">
      <c r="A48" s="234"/>
      <c r="B48" s="235"/>
      <c r="C48" s="234"/>
      <c r="D48" s="232"/>
      <c r="E48" s="80"/>
      <c r="F48" s="139"/>
      <c r="G48" s="120" t="str">
        <f>'Приложение 1'!G49</f>
        <v xml:space="preserve">Стр-во ВЛИ0,4кВ от РУ-0,4кВ ТП№315/560х630 кВА ВЛ-10кВ «ТП-315» ЦРП от ПС 110 кВ Элиста Восточная, ВРУ-0,4 кВ магазина </v>
      </c>
      <c r="H48" s="124"/>
      <c r="I48" s="124"/>
      <c r="J48" s="124">
        <v>210</v>
      </c>
      <c r="K48" s="124"/>
      <c r="L48" s="124"/>
      <c r="M48" s="124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</row>
    <row r="49" spans="1:85" ht="60" hidden="1" customHeight="1" outlineLevel="1">
      <c r="A49" s="234"/>
      <c r="B49" s="235"/>
      <c r="C49" s="234"/>
      <c r="D49" s="232"/>
      <c r="E49" s="80"/>
      <c r="F49" s="139"/>
      <c r="G49" s="120" t="str">
        <f>'Приложение 1'!G50</f>
        <v xml:space="preserve">Стр-тво ВЛИ0,4кВ ориент.протяж.160м от опоры №15 ВЛ0,4кВ №1 от КТП №352/250 кВА ВЛ-10кВ Солнечный от ПС110/35/10кВ ЭлистаЗападная, жил.дом </v>
      </c>
      <c r="H49" s="124"/>
      <c r="I49" s="124"/>
      <c r="J49" s="124">
        <v>134</v>
      </c>
      <c r="K49" s="124"/>
      <c r="L49" s="124"/>
      <c r="M49" s="124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</row>
    <row r="50" spans="1:85" ht="45" hidden="1" customHeight="1" outlineLevel="1">
      <c r="A50" s="234"/>
      <c r="B50" s="235"/>
      <c r="C50" s="234"/>
      <c r="D50" s="232"/>
      <c r="E50" s="80"/>
      <c r="F50" s="139"/>
      <c r="G50" s="120" t="str">
        <f>'Приложение 1'!G51</f>
        <v>Стр-во ВЛИ0,4кВ от опоры №7 ВЛ0,4кВ №2 от ТП№342/160кВА ВЛ10кВ Складская зона от ПС220кВЭлиста Северная,жил.дом</v>
      </c>
      <c r="H50" s="124"/>
      <c r="I50" s="124"/>
      <c r="J50" s="124">
        <v>260</v>
      </c>
      <c r="K50" s="124"/>
      <c r="L50" s="124"/>
      <c r="M50" s="124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</row>
    <row r="51" spans="1:85" ht="75" hidden="1" customHeight="1" outlineLevel="1">
      <c r="A51" s="234"/>
      <c r="B51" s="235"/>
      <c r="C51" s="234"/>
      <c r="D51" s="232"/>
      <c r="E51" s="80"/>
      <c r="F51" s="139"/>
      <c r="G51" s="120" t="str">
        <f>'Приложение 1'!G52</f>
        <v>Строительство воздушного ответвления ВЛИ-0,22 кВ от опоры №18 ВЛ-0,4 кВ фидер-4 от ТП 10/0,4 кВ №379/250 кВА ВЛ-10кВ «Северо-западный жилой массив» ПС 110/35/10 кВ «Элиста Западная», жил.дом</v>
      </c>
      <c r="H51" s="124"/>
      <c r="I51" s="124"/>
      <c r="J51" s="124">
        <v>84</v>
      </c>
      <c r="K51" s="124"/>
      <c r="L51" s="124"/>
      <c r="M51" s="124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</row>
    <row r="52" spans="1:85" ht="60" hidden="1" customHeight="1" outlineLevel="1">
      <c r="A52" s="234"/>
      <c r="B52" s="235"/>
      <c r="C52" s="234"/>
      <c r="D52" s="232"/>
      <c r="E52" s="80"/>
      <c r="F52" s="139"/>
      <c r="G52" s="120" t="str">
        <f>'Приложение 1'!G53</f>
        <v>Строительство воздушного ответвления ВЛИ-0,4 кВ от опоры №6 ВЛ-0,4 кВ фидер-4 от ТП 10/0,4 кВ №368/400 кВА ВЛ-10кВ «Северный» ПС 110/35/10 кВ «Элиста Западная», жил.дом</v>
      </c>
      <c r="H52" s="124"/>
      <c r="I52" s="124"/>
      <c r="J52" s="124">
        <v>65</v>
      </c>
      <c r="K52" s="124"/>
      <c r="L52" s="124"/>
      <c r="M52" s="124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</row>
    <row r="53" spans="1:85" ht="45" hidden="1" customHeight="1" outlineLevel="1">
      <c r="A53" s="234"/>
      <c r="B53" s="235"/>
      <c r="C53" s="234"/>
      <c r="D53" s="232"/>
      <c r="E53" s="80"/>
      <c r="F53" s="139"/>
      <c r="G53" s="120" t="str">
        <f>'Приложение 1'!G54</f>
        <v xml:space="preserve">Строительство ВЛИ-0,4 кВ от опоры № 2 ВЛ-0,4 кВ фидер-7 КТП №291 ВЛ-10кВ 1 микрорайон от ПС 220 кВ Элиста Северная, ВРУ-0,4 жил.дома </v>
      </c>
      <c r="H53" s="124"/>
      <c r="I53" s="124"/>
      <c r="J53" s="124">
        <v>35</v>
      </c>
      <c r="K53" s="124"/>
      <c r="L53" s="124"/>
      <c r="M53" s="124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</row>
    <row r="54" spans="1:85" ht="60" hidden="1" customHeight="1" outlineLevel="1">
      <c r="A54" s="234"/>
      <c r="B54" s="235"/>
      <c r="C54" s="234"/>
      <c r="D54" s="232"/>
      <c r="E54" s="80"/>
      <c r="F54" s="139"/>
      <c r="G54" s="120" t="str">
        <f>'Приложение 1'!G55</f>
        <v xml:space="preserve">Строительство ВЛИ-0,4 кВ от РУ-0,4 кВ ТП №330/2х250 кВА ВЛ-10кВ «ТП №330» РП-4 от ПС 110 кВ Элиста Восточная, объект футбольное поле заявителя </v>
      </c>
      <c r="H54" s="124"/>
      <c r="I54" s="124"/>
      <c r="J54" s="124">
        <v>180</v>
      </c>
      <c r="K54" s="124"/>
      <c r="L54" s="124"/>
      <c r="M54" s="124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</row>
    <row r="55" spans="1:85" ht="90" hidden="1" customHeight="1" outlineLevel="1">
      <c r="A55" s="234"/>
      <c r="B55" s="235"/>
      <c r="C55" s="234"/>
      <c r="D55" s="232"/>
      <c r="E55" s="80"/>
      <c r="F55" s="139"/>
      <c r="G55" s="120" t="str">
        <f>'Приложение 1'!G56</f>
        <v>Стр-во линотв10кВотВЛ10кВПромзонаЦРППСЭлВост(доместаустановкиТП),стр-воТП10/0,4кВрасч.мощности,стр-воВЛ0,4кВотпроект.ТПдоВРУ0,4/0,22(кварталГеологов)</v>
      </c>
      <c r="H55" s="124"/>
      <c r="I55" s="124"/>
      <c r="J55" s="124">
        <v>892</v>
      </c>
      <c r="K55" s="124"/>
      <c r="L55" s="124"/>
      <c r="M55" s="124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</row>
    <row r="56" spans="1:85" ht="60" hidden="1" customHeight="1" outlineLevel="1">
      <c r="A56" s="234"/>
      <c r="B56" s="235"/>
      <c r="C56" s="234"/>
      <c r="D56" s="232"/>
      <c r="E56" s="80"/>
      <c r="F56" s="139"/>
      <c r="G56" s="120" t="str">
        <f>'Приложение 1'!G57</f>
        <v xml:space="preserve">Строительство ВЛИ-0,4 кВ от опоры № 7 ВЛ-0,4 кВ № 5 от ТП №287/250 кВА ВЛ-10кВ «3-4 микрорайон» от ПС 220 кВ Элиста Северная, жил.дом </v>
      </c>
      <c r="H56" s="124"/>
      <c r="I56" s="124"/>
      <c r="J56" s="124">
        <v>50</v>
      </c>
      <c r="K56" s="124"/>
      <c r="L56" s="124"/>
      <c r="M56" s="124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</row>
    <row r="57" spans="1:85" ht="45" hidden="1" customHeight="1" outlineLevel="1">
      <c r="A57" s="234"/>
      <c r="B57" s="235"/>
      <c r="C57" s="234"/>
      <c r="D57" s="232"/>
      <c r="E57" s="80"/>
      <c r="F57" s="139"/>
      <c r="G57" s="120" t="str">
        <f>'Приложение 1'!G58</f>
        <v xml:space="preserve">Строительство ВЛИ-0,4 кВ от опоры № 11 ВЛИ-0,4 кВ ТП №555/250 кВА ВЛ-10кВ «Аранзал» ЦРП от ПС 110 кВ Элиста Восточная, жил.дом </v>
      </c>
      <c r="H57" s="124"/>
      <c r="I57" s="124"/>
      <c r="J57" s="124">
        <v>115</v>
      </c>
      <c r="K57" s="124"/>
      <c r="L57" s="124"/>
      <c r="M57" s="124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</row>
    <row r="58" spans="1:85" ht="60" hidden="1" customHeight="1" outlineLevel="1">
      <c r="A58" s="234"/>
      <c r="B58" s="235"/>
      <c r="C58" s="234"/>
      <c r="D58" s="232"/>
      <c r="E58" s="80"/>
      <c r="F58" s="139"/>
      <c r="G58" s="120" t="str">
        <f>'Приложение 1'!G59</f>
        <v>Стр-во возотвВЛИ0,4кВ от оп3 ВЛ0,4кВ фид3 от ТП111/250кВАВЛ10кВСеверный ПС110кВЭлЗападная,котельная АОЭнергосервис по улХомутникова</v>
      </c>
      <c r="H58" s="124"/>
      <c r="I58" s="124"/>
      <c r="J58" s="124">
        <v>53</v>
      </c>
      <c r="K58" s="124"/>
      <c r="L58" s="124"/>
      <c r="M58" s="124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</row>
    <row r="59" spans="1:85" ht="45" hidden="1" customHeight="1" outlineLevel="1">
      <c r="A59" s="234"/>
      <c r="B59" s="235"/>
      <c r="C59" s="234"/>
      <c r="D59" s="232"/>
      <c r="E59" s="80"/>
      <c r="F59" s="139"/>
      <c r="G59" s="120" t="str">
        <f>'Приложение 1'!G60</f>
        <v xml:space="preserve">Стр-во ВЛИ0,4кВ от опоры № 3 ВЛ0,4кВ № 1 ТП 10/0,4 кВ №515/250кВА ВЛ10кВ АБЗ ЦРП от ПС 110кВ Элиста Восточная,жил.дом </v>
      </c>
      <c r="H59" s="124"/>
      <c r="I59" s="124"/>
      <c r="J59" s="124">
        <v>60</v>
      </c>
      <c r="K59" s="124"/>
      <c r="L59" s="124"/>
      <c r="M59" s="124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</row>
    <row r="60" spans="1:85" ht="45" hidden="1" customHeight="1" outlineLevel="1">
      <c r="A60" s="234"/>
      <c r="B60" s="235"/>
      <c r="C60" s="234"/>
      <c r="D60" s="232"/>
      <c r="E60" s="80"/>
      <c r="F60" s="139"/>
      <c r="G60" s="120" t="str">
        <f>'Приложение 1'!G61</f>
        <v xml:space="preserve">Строительство ВЛИ-0,4 кВ от опоры № 6 ВЛ-0,4 кВ № 8 ТП №346/2х250 кВА ВЛ-10кВ Солнечный от ПС 110 кВ Элиста Западная, жил.дом </v>
      </c>
      <c r="H60" s="124"/>
      <c r="I60" s="124"/>
      <c r="J60" s="124">
        <v>58</v>
      </c>
      <c r="K60" s="124"/>
      <c r="L60" s="124"/>
      <c r="M60" s="124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</row>
    <row r="61" spans="1:85" ht="60" hidden="1" customHeight="1" outlineLevel="1">
      <c r="A61" s="234"/>
      <c r="B61" s="235"/>
      <c r="C61" s="234"/>
      <c r="D61" s="232"/>
      <c r="E61" s="80"/>
      <c r="F61" s="139"/>
      <c r="G61" s="120" t="str">
        <f>'Приложение 1'!G62</f>
        <v>Строительство ВЛИ-0,4 кВ от опоры № 1/1/3 ВЛ-0,4 кВ № 4 от ТП 10/0,4 кВ №379/250 кВА ВЛ-10кВ «Северо-западный жилой массив» от ПС 110/35/10 кВ «Элиста Западная», жил.дом</v>
      </c>
      <c r="H61" s="124"/>
      <c r="I61" s="124"/>
      <c r="J61" s="124">
        <v>67</v>
      </c>
      <c r="K61" s="124"/>
      <c r="L61" s="124"/>
      <c r="M61" s="124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</row>
    <row r="62" spans="1:85" ht="60" hidden="1" customHeight="1" outlineLevel="1">
      <c r="A62" s="234"/>
      <c r="B62" s="235"/>
      <c r="C62" s="234"/>
      <c r="D62" s="232"/>
      <c r="E62" s="80"/>
      <c r="F62" s="139"/>
      <c r="G62" s="120" t="str">
        <f>'Приложение 1'!G63</f>
        <v xml:space="preserve">Строительство ВЛИ-0,4 кВ от опоры № 7 ВЛ-0,4 кВ фидер-5 КТП №287/250 кВА ВЛ-10кВ 3-4 микрорайон от ПС 220 кВ Элиста Северная, ВРУ-0,4 жил.дома </v>
      </c>
      <c r="H62" s="124"/>
      <c r="I62" s="124"/>
      <c r="J62" s="124">
        <v>133</v>
      </c>
      <c r="K62" s="124"/>
      <c r="L62" s="124"/>
      <c r="M62" s="124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</row>
    <row r="63" spans="1:85" ht="45" hidden="1" customHeight="1" outlineLevel="1">
      <c r="A63" s="234"/>
      <c r="B63" s="235"/>
      <c r="C63" s="234"/>
      <c r="D63" s="232"/>
      <c r="E63" s="80"/>
      <c r="F63" s="139"/>
      <c r="G63" s="120" t="str">
        <f>'Приложение 1'!G64</f>
        <v xml:space="preserve">Строительство ВЛИ-0,4 кВ от опоры № 2/18 ВЛ-0,4 кВ № 5 от ТП №508/250 кВА ВЛ-10кВ «Складская зона» от ПС 220 кВ Элиста Северная, жил.дом </v>
      </c>
      <c r="H63" s="124"/>
      <c r="I63" s="124"/>
      <c r="J63" s="124">
        <v>125</v>
      </c>
      <c r="K63" s="124"/>
      <c r="L63" s="124"/>
      <c r="M63" s="124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</row>
    <row r="64" spans="1:85" ht="45" hidden="1" customHeight="1" outlineLevel="1">
      <c r="A64" s="234"/>
      <c r="B64" s="235"/>
      <c r="C64" s="234"/>
      <c r="D64" s="232"/>
      <c r="E64" s="80"/>
      <c r="F64" s="139"/>
      <c r="G64" s="120" t="str">
        <f>'Приложение 1'!G65</f>
        <v xml:space="preserve">Строительство ВЛИ-0,4 кВ от опоры № 10 ВЛ-0,4 кВ № 2 от ТП №389/160 кВА ВЛ-10кВ Солнечный от ПС110 кВ Элиста Западная, жил.дом </v>
      </c>
      <c r="H64" s="124"/>
      <c r="I64" s="124"/>
      <c r="J64" s="124">
        <v>50</v>
      </c>
      <c r="K64" s="124"/>
      <c r="L64" s="124"/>
      <c r="M64" s="124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</row>
    <row r="65" spans="1:85" ht="45" hidden="1" customHeight="1" outlineLevel="1">
      <c r="A65" s="234"/>
      <c r="B65" s="235"/>
      <c r="C65" s="234"/>
      <c r="D65" s="232"/>
      <c r="E65" s="80"/>
      <c r="F65" s="139"/>
      <c r="G65" s="120" t="str">
        <f>'Приложение 1'!G66</f>
        <v xml:space="preserve">Строительство ВЛИ-0,4 кВ от опоры № 4 ВЛ-0,4 кВ фидер-2 ТП № 47 ВЛ-10кВ «ДМБ» от ПС 220 кВ Элиста Северная, жил.дом </v>
      </c>
      <c r="H65" s="124"/>
      <c r="I65" s="124"/>
      <c r="J65" s="124">
        <v>60</v>
      </c>
      <c r="K65" s="124"/>
      <c r="L65" s="124"/>
      <c r="M65" s="124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</row>
    <row r="66" spans="1:85" ht="60" hidden="1" customHeight="1" outlineLevel="1">
      <c r="A66" s="234"/>
      <c r="B66" s="235"/>
      <c r="C66" s="234"/>
      <c r="D66" s="232"/>
      <c r="E66" s="80"/>
      <c r="F66" s="139"/>
      <c r="G66" s="120" t="str">
        <f>'Приложение 1'!G67</f>
        <v xml:space="preserve">Строительство ВЛИ-0,4 кВ от опоры № 1/4 ВЛ-0,4 кВ № 12 от ТП №43/400 кВА ВЛ-10кВ «Агроснаб-1» от ПС 220 кВ Элиста Северная, базовая станция № 62972 г. Элиста, </v>
      </c>
      <c r="H66" s="124"/>
      <c r="I66" s="124"/>
      <c r="J66" s="124">
        <v>35</v>
      </c>
      <c r="K66" s="124"/>
      <c r="L66" s="124"/>
      <c r="M66" s="124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</row>
    <row r="67" spans="1:85" ht="45" hidden="1" customHeight="1" outlineLevel="1">
      <c r="A67" s="234"/>
      <c r="B67" s="235"/>
      <c r="C67" s="234"/>
      <c r="D67" s="232"/>
      <c r="E67" s="80"/>
      <c r="F67" s="139"/>
      <c r="G67" s="120" t="str">
        <f>'Приложение 1'!G68</f>
        <v xml:space="preserve">Стр-во ВЛИ0,4кВ от РУ0,4кВ ТП№450/250кВА ВЛ10кВ 1 микрорайон от ПС220/110/10кВ Элиста Северная, мини-пекарня </v>
      </c>
      <c r="H67" s="124"/>
      <c r="I67" s="124"/>
      <c r="J67" s="124">
        <v>210</v>
      </c>
      <c r="K67" s="124"/>
      <c r="L67" s="124"/>
      <c r="M67" s="124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</row>
    <row r="68" spans="1:85" ht="45" hidden="1" customHeight="1" outlineLevel="1">
      <c r="A68" s="234"/>
      <c r="B68" s="235"/>
      <c r="C68" s="234"/>
      <c r="D68" s="232"/>
      <c r="E68" s="80"/>
      <c r="F68" s="139"/>
      <c r="G68" s="120" t="str">
        <f>'Приложение 1'!G69</f>
        <v>Стр-во ВЛИ0,4кВ от опоры№22ВЛ0,4кВ №2 ТП №294/250кВА ВЛ10кВ Промзона ЦРП от ПС110кВ Элиста Восточная,ВРУ0,4кВ неж.зд.</v>
      </c>
      <c r="H68" s="124"/>
      <c r="I68" s="124"/>
      <c r="J68" s="124">
        <v>400</v>
      </c>
      <c r="K68" s="124"/>
      <c r="L68" s="124"/>
      <c r="M68" s="124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</row>
    <row r="69" spans="1:85" ht="45" hidden="1" customHeight="1" outlineLevel="1">
      <c r="A69" s="234"/>
      <c r="B69" s="235"/>
      <c r="C69" s="234"/>
      <c r="D69" s="232"/>
      <c r="E69" s="80"/>
      <c r="F69" s="139"/>
      <c r="G69" s="120" t="str">
        <f>'Приложение 1'!G70</f>
        <v xml:space="preserve">Стр-во ВЛИ0,4кВ от РУ0,4кВ ТП №547/2*1000кВА ВЛ10кВ 3-4микрорайон от ПС220кВЭлиста Северная, пункт бытового обслуживания </v>
      </c>
      <c r="H69" s="124"/>
      <c r="I69" s="124"/>
      <c r="J69" s="124">
        <v>100</v>
      </c>
      <c r="K69" s="124"/>
      <c r="L69" s="124"/>
      <c r="M69" s="124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</row>
    <row r="70" spans="1:85" ht="45" hidden="1" customHeight="1" outlineLevel="1">
      <c r="A70" s="234"/>
      <c r="B70" s="235"/>
      <c r="C70" s="234"/>
      <c r="D70" s="232"/>
      <c r="E70" s="80"/>
      <c r="F70" s="139"/>
      <c r="G70" s="120" t="str">
        <f>'Приложение 1'!G71</f>
        <v xml:space="preserve">Строительство ВЛИ-0,4 кВ от РУ-0,4 кВ ТП №179/2*400 кВА ВЛ-10кВ 3-4 микрорайон от ПС 220 кВ Элиста Северная, 60-тиквартирный жил.дом </v>
      </c>
      <c r="H70" s="124"/>
      <c r="I70" s="124"/>
      <c r="J70" s="124">
        <v>225</v>
      </c>
      <c r="K70" s="124"/>
      <c r="L70" s="124"/>
      <c r="M70" s="124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</row>
    <row r="71" spans="1:85" ht="75" hidden="1" customHeight="1" outlineLevel="1">
      <c r="A71" s="234"/>
      <c r="B71" s="235"/>
      <c r="C71" s="234"/>
      <c r="D71" s="232"/>
      <c r="E71" s="80"/>
      <c r="F71" s="139"/>
      <c r="G71" s="120" t="str">
        <f>'Приложение 1'!G72</f>
        <v xml:space="preserve">Строительство ВЛИ-0,4 кВ от опоры № 6 ВЛ-0,4 кВ № 3 от КТП 10/0,4 кВ №31/250 кВА ВЛ-10кВ № 34 «Промзона» РП 10 кВ «ЦРП-1» от ПС 110/35/10 кВ «Элиста Восточная», базовая станция ПРС ПАО «МТС» ул. Ленина, </v>
      </c>
      <c r="H71" s="124"/>
      <c r="I71" s="124"/>
      <c r="J71" s="124">
        <v>233</v>
      </c>
      <c r="K71" s="124"/>
      <c r="L71" s="124"/>
      <c r="M71" s="124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</row>
    <row r="72" spans="1:85" ht="45" hidden="1" customHeight="1" outlineLevel="1">
      <c r="A72" s="234"/>
      <c r="B72" s="235"/>
      <c r="C72" s="234"/>
      <c r="D72" s="232"/>
      <c r="E72" s="80"/>
      <c r="F72" s="139"/>
      <c r="G72" s="120" t="str">
        <f>'Приложение 1'!G73</f>
        <v xml:space="preserve">Строительство ВЛИ-0,4 кВ от РУ-0,4 кВ ТП №206/2х160 кВА КЛ-10кВ «Связь» РП-1 от ПС 220 кВ Элиста Восточная, 39-кв жил.дом </v>
      </c>
      <c r="H72" s="124"/>
      <c r="I72" s="124"/>
      <c r="J72" s="124">
        <v>102</v>
      </c>
      <c r="K72" s="124"/>
      <c r="L72" s="124"/>
      <c r="M72" s="124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</row>
    <row r="73" spans="1:85" ht="60" hidden="1" customHeight="1" outlineLevel="1">
      <c r="A73" s="234"/>
      <c r="B73" s="235"/>
      <c r="C73" s="234"/>
      <c r="D73" s="232"/>
      <c r="E73" s="80"/>
      <c r="F73" s="139"/>
      <c r="G73" s="120" t="str">
        <f>'Приложение 1'!G74</f>
        <v xml:space="preserve">Строительство ВЛИ-0,4 кВ от РУ-0,4 кВ ЗТП 10/0,4 кВ №9/100 кВА ВЛ-10кВ «Промзона» ПС 35 кВ Городовиковская, ВРУ-0,4 кВ производственной базы </v>
      </c>
      <c r="H73" s="124"/>
      <c r="I73" s="124"/>
      <c r="J73" s="124">
        <v>80</v>
      </c>
      <c r="K73" s="124"/>
      <c r="L73" s="124"/>
      <c r="M73" s="124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</row>
    <row r="74" spans="1:85" ht="20.25" customHeight="1" collapsed="1">
      <c r="A74" s="234"/>
      <c r="B74" s="235"/>
      <c r="C74" s="234"/>
      <c r="D74" s="232"/>
      <c r="E74" s="80" t="s">
        <v>69</v>
      </c>
      <c r="F74" s="139"/>
      <c r="G74" s="134"/>
      <c r="H74" s="213">
        <v>0</v>
      </c>
      <c r="I74" s="213">
        <v>0</v>
      </c>
      <c r="J74" s="213">
        <v>1816</v>
      </c>
      <c r="K74" s="213">
        <v>0</v>
      </c>
      <c r="L74" s="213">
        <v>0</v>
      </c>
      <c r="M74" s="213">
        <v>482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</row>
    <row r="75" spans="1:85" ht="15" hidden="1" customHeight="1" outlineLevel="1">
      <c r="A75" s="234"/>
      <c r="B75" s="235"/>
      <c r="C75" s="234"/>
      <c r="D75" s="232"/>
      <c r="E75" s="80"/>
      <c r="F75" s="139"/>
      <c r="G75" s="157" t="str">
        <f>'Приложение 1'!G76</f>
        <v>2018 год:</v>
      </c>
      <c r="H75" s="124"/>
      <c r="I75" s="124"/>
      <c r="J75" s="124">
        <v>1816</v>
      </c>
      <c r="K75" s="124"/>
      <c r="L75" s="124"/>
      <c r="M75" s="124">
        <v>482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</row>
    <row r="76" spans="1:85" ht="45" hidden="1" customHeight="1" outlineLevel="1">
      <c r="A76" s="234"/>
      <c r="B76" s="235"/>
      <c r="C76" s="234"/>
      <c r="D76" s="232"/>
      <c r="E76" s="80"/>
      <c r="F76" s="139"/>
      <c r="G76" s="120" t="str">
        <f>'Приложение 1'!G77</f>
        <v xml:space="preserve">Стр-во ВЛИ0,4кВ от опоры №11 ВЛ0,4кВ №1 от ТП№508/250кВА ВЛ10кВ Складская зона от ПС220кВЭлиста Северная,жил.дом </v>
      </c>
      <c r="H76" s="124"/>
      <c r="I76" s="124"/>
      <c r="J76" s="124">
        <v>281</v>
      </c>
      <c r="K76" s="124"/>
      <c r="L76" s="124"/>
      <c r="M76" s="124">
        <v>7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</row>
    <row r="77" spans="1:85" ht="45" hidden="1" customHeight="1" outlineLevel="1">
      <c r="A77" s="234"/>
      <c r="B77" s="235"/>
      <c r="C77" s="234"/>
      <c r="D77" s="232"/>
      <c r="E77" s="80"/>
      <c r="F77" s="139"/>
      <c r="G77" s="120" t="str">
        <f>'Приложение 1'!G78</f>
        <v>Стр-во возд.ответвВЛИ-0,4 кВ от оп№12ВЛ-0,4кВ№2отТП10/0,4кВ№122/250кВАВЛ-10кВ«Солнечный»отПСЭлистаЗападжил.дом</v>
      </c>
      <c r="H77" s="124"/>
      <c r="I77" s="124"/>
      <c r="J77" s="124">
        <v>412</v>
      </c>
      <c r="K77" s="124"/>
      <c r="L77" s="124"/>
      <c r="M77" s="124">
        <v>7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</row>
    <row r="78" spans="1:85" ht="60" hidden="1" customHeight="1" outlineLevel="1">
      <c r="A78" s="234"/>
      <c r="B78" s="235"/>
      <c r="C78" s="234"/>
      <c r="D78" s="232"/>
      <c r="E78" s="80"/>
      <c r="F78" s="139"/>
      <c r="G78" s="120" t="str">
        <f>'Приложение 1'!G79</f>
        <v>Стр-во ВЛИ0,4кВ от РУ-0,4кВ КТП №8/160 кВА ВЛ-10кВ «2 микрорайон» ПС 35 кВ Городовиковская, до границы зем.уч-ка заявителя, жилые дома(ор.пр.ЛЭП0,28км</v>
      </c>
      <c r="H78" s="124"/>
      <c r="I78" s="124"/>
      <c r="J78" s="124">
        <v>280</v>
      </c>
      <c r="K78" s="124"/>
      <c r="L78" s="124"/>
      <c r="M78" s="124">
        <v>12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</row>
    <row r="79" spans="1:85" ht="45" hidden="1" customHeight="1" outlineLevel="1">
      <c r="A79" s="234"/>
      <c r="B79" s="235"/>
      <c r="C79" s="234"/>
      <c r="D79" s="232"/>
      <c r="E79" s="80"/>
      <c r="F79" s="139"/>
      <c r="G79" s="120" t="str">
        <f>'Приложение 1'!G80</f>
        <v xml:space="preserve">Строительство ВЛИ-0,4 кВ от опоры № 2 ВЛ-0,4 кВ № 2 ТП №342/160 кВА ВЛ-10кВ Складская зона от ПС 220 кВ Элиста Северная, жил.дом </v>
      </c>
      <c r="H79" s="124"/>
      <c r="I79" s="124"/>
      <c r="J79" s="124">
        <v>208</v>
      </c>
      <c r="K79" s="124"/>
      <c r="L79" s="124"/>
      <c r="M79" s="124">
        <v>7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</row>
    <row r="80" spans="1:85" ht="45" hidden="1" customHeight="1" outlineLevel="1">
      <c r="A80" s="234"/>
      <c r="B80" s="235"/>
      <c r="C80" s="234"/>
      <c r="D80" s="232"/>
      <c r="E80" s="80"/>
      <c r="F80" s="139"/>
      <c r="G80" s="120" t="str">
        <f>'Приложение 1'!G81</f>
        <v>Стр-во ВЛИ0,4кВ от РУ0,4кВ ТП№76/560кВА ВЛ10кВ «3-4 микр» от ПС220кВЭлиста Северная,до границы зем.уч.</v>
      </c>
      <c r="H80" s="124"/>
      <c r="I80" s="124"/>
      <c r="J80" s="124">
        <v>215</v>
      </c>
      <c r="K80" s="124"/>
      <c r="L80" s="124"/>
      <c r="M80" s="124">
        <v>144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</row>
    <row r="81" spans="1:85" ht="45" hidden="1" customHeight="1" outlineLevel="1">
      <c r="A81" s="234"/>
      <c r="B81" s="235"/>
      <c r="C81" s="234"/>
      <c r="D81" s="232"/>
      <c r="E81" s="80"/>
      <c r="F81" s="139"/>
      <c r="G81" s="120" t="str">
        <f>'Приложение 1'!G82</f>
        <v xml:space="preserve">Строительство ВЛИ-0,4 кВ от РУ-0,4 кВ ТП №382 ВЛ-10кВ «2 микрорайон» от ЦРП ПС 110 кВ Элиста Восточная, ВРУ-0,4 кВ объекта </v>
      </c>
      <c r="H81" s="124"/>
      <c r="I81" s="124"/>
      <c r="J81" s="124">
        <v>165</v>
      </c>
      <c r="K81" s="124"/>
      <c r="L81" s="124"/>
      <c r="M81" s="124">
        <v>120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</row>
    <row r="82" spans="1:85" ht="60" hidden="1" customHeight="1" outlineLevel="1">
      <c r="A82" s="234"/>
      <c r="B82" s="235"/>
      <c r="C82" s="234"/>
      <c r="D82" s="232"/>
      <c r="E82" s="80"/>
      <c r="F82" s="139"/>
      <c r="G82" s="120" t="str">
        <f>'Приложение 1'!G83</f>
        <v>Стр-во ВЛИ0,4кВ от РУ0,4кВ ТП№87/2х320кВА ВЛ10кВ ТП-Центр РП-1 ЦРП от ПС110кВЭлистаВосточная, ВРУ-0,4кВ 6-эт-го40кв-гожилдомаулКлыкова7(орпрЛЭП0,168км</v>
      </c>
      <c r="H82" s="124"/>
      <c r="I82" s="124"/>
      <c r="J82" s="124">
        <v>145</v>
      </c>
      <c r="K82" s="124"/>
      <c r="L82" s="124"/>
      <c r="M82" s="124">
        <v>85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</row>
    <row r="83" spans="1:85" ht="90" hidden="1" customHeight="1" outlineLevel="1">
      <c r="A83" s="234"/>
      <c r="B83" s="235"/>
      <c r="C83" s="234"/>
      <c r="D83" s="232"/>
      <c r="E83" s="80"/>
      <c r="F83" s="139"/>
      <c r="G83" s="120" t="str">
        <f>'Приложение 1'!G84</f>
        <v>Строительство ВЛИ-0,4 кВ от РУ-0,4 кВ ТП 10/0,4 кВ №230/2х400 кВА ВЛ-10кВ «ТП-210» ЦРП от ПС 110 кВ Элиста Восточная до границы земельного участка заявителя с установкой 2-х опор и по одной существующей. Ориентировочная протяженность ЛЭП к строительству – 0,112 км</v>
      </c>
      <c r="H83" s="124"/>
      <c r="I83" s="124"/>
      <c r="J83" s="124">
        <v>110</v>
      </c>
      <c r="K83" s="124"/>
      <c r="L83" s="124"/>
      <c r="M83" s="124">
        <v>100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</row>
    <row r="84" spans="1:85" ht="15" hidden="1" customHeight="1" outlineLevel="1">
      <c r="A84" s="234"/>
      <c r="B84" s="235"/>
      <c r="C84" s="234"/>
      <c r="D84" s="232"/>
      <c r="E84" s="80" t="s">
        <v>70</v>
      </c>
      <c r="F84" s="139"/>
      <c r="G84" s="119"/>
      <c r="H84" s="88"/>
      <c r="I84" s="88"/>
      <c r="J84" s="88"/>
      <c r="K84" s="88"/>
      <c r="L84" s="88"/>
      <c r="M84" s="88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</row>
    <row r="85" spans="1:85" ht="15" hidden="1" customHeight="1" outlineLevel="1">
      <c r="A85" s="234"/>
      <c r="B85" s="235"/>
      <c r="C85" s="234"/>
      <c r="D85" s="232"/>
      <c r="E85" s="80" t="s">
        <v>71</v>
      </c>
      <c r="F85" s="139"/>
      <c r="G85" s="50"/>
      <c r="H85" s="88"/>
      <c r="I85" s="88"/>
      <c r="J85" s="88"/>
      <c r="K85" s="88"/>
      <c r="L85" s="88"/>
      <c r="M85" s="88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</row>
    <row r="86" spans="1:85" ht="15" hidden="1" customHeight="1" outlineLevel="1">
      <c r="A86" s="234"/>
      <c r="B86" s="235"/>
      <c r="C86" s="234"/>
      <c r="D86" s="232"/>
      <c r="E86" s="79" t="s">
        <v>72</v>
      </c>
      <c r="F86" s="140"/>
      <c r="G86" s="50"/>
      <c r="H86" s="88"/>
      <c r="I86" s="88"/>
      <c r="J86" s="88"/>
      <c r="K86" s="88"/>
      <c r="L86" s="88"/>
      <c r="M86" s="88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</row>
    <row r="87" spans="1:85" ht="15" hidden="1" customHeight="1" outlineLevel="1">
      <c r="A87" s="234"/>
      <c r="B87" s="235"/>
      <c r="C87" s="234"/>
      <c r="D87" s="232"/>
      <c r="E87" s="79" t="s">
        <v>73</v>
      </c>
      <c r="F87" s="140"/>
      <c r="G87" s="50"/>
      <c r="H87" s="88"/>
      <c r="I87" s="88"/>
      <c r="J87" s="88"/>
      <c r="K87" s="88"/>
      <c r="L87" s="88"/>
      <c r="M87" s="88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</row>
    <row r="88" spans="1:85" hidden="1" collapsed="1">
      <c r="A88" s="234"/>
      <c r="B88" s="235"/>
      <c r="C88" s="234" t="s">
        <v>21</v>
      </c>
      <c r="D88" s="232" t="s">
        <v>19</v>
      </c>
      <c r="E88" s="80" t="s">
        <v>68</v>
      </c>
      <c r="F88" s="139"/>
      <c r="G88" s="50"/>
      <c r="H88" s="213"/>
      <c r="I88" s="213"/>
      <c r="J88" s="213"/>
      <c r="K88" s="213"/>
      <c r="L88" s="213"/>
      <c r="M88" s="213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</row>
    <row r="89" spans="1:85" ht="15" hidden="1" customHeight="1" outlineLevel="1">
      <c r="A89" s="234"/>
      <c r="B89" s="235"/>
      <c r="C89" s="234"/>
      <c r="D89" s="232"/>
      <c r="E89" s="80" t="s">
        <v>69</v>
      </c>
      <c r="F89" s="139"/>
      <c r="G89" s="50"/>
      <c r="H89" s="88"/>
      <c r="I89" s="88"/>
      <c r="J89" s="88"/>
      <c r="K89" s="88"/>
      <c r="L89" s="88"/>
      <c r="M89" s="88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</row>
    <row r="90" spans="1:85" ht="15" hidden="1" customHeight="1" outlineLevel="1">
      <c r="A90" s="234"/>
      <c r="B90" s="235"/>
      <c r="C90" s="234"/>
      <c r="D90" s="232"/>
      <c r="E90" s="80" t="s">
        <v>70</v>
      </c>
      <c r="F90" s="139"/>
      <c r="G90" s="50"/>
      <c r="H90" s="88"/>
      <c r="I90" s="88"/>
      <c r="J90" s="88"/>
      <c r="K90" s="88"/>
      <c r="L90" s="88"/>
      <c r="M90" s="88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</row>
    <row r="91" spans="1:85" ht="15" hidden="1" customHeight="1" outlineLevel="1">
      <c r="A91" s="234"/>
      <c r="B91" s="235"/>
      <c r="C91" s="234"/>
      <c r="D91" s="232"/>
      <c r="E91" s="80" t="s">
        <v>71</v>
      </c>
      <c r="F91" s="139"/>
      <c r="G91" s="50"/>
      <c r="H91" s="88"/>
      <c r="I91" s="88"/>
      <c r="J91" s="88"/>
      <c r="K91" s="88"/>
      <c r="L91" s="88"/>
      <c r="M91" s="88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</row>
    <row r="92" spans="1:85" ht="15" hidden="1" customHeight="1" outlineLevel="1">
      <c r="A92" s="234"/>
      <c r="B92" s="235"/>
      <c r="C92" s="234"/>
      <c r="D92" s="232"/>
      <c r="E92" s="79" t="s">
        <v>72</v>
      </c>
      <c r="F92" s="140"/>
      <c r="G92" s="120"/>
      <c r="H92" s="88"/>
      <c r="I92" s="88"/>
      <c r="J92" s="88"/>
      <c r="K92" s="88"/>
      <c r="L92" s="88"/>
      <c r="M92" s="88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</row>
    <row r="93" spans="1:85" ht="15" hidden="1" customHeight="1" outlineLevel="1">
      <c r="A93" s="234"/>
      <c r="B93" s="235"/>
      <c r="C93" s="234"/>
      <c r="D93" s="232"/>
      <c r="E93" s="79" t="s">
        <v>73</v>
      </c>
      <c r="F93" s="140"/>
      <c r="G93" s="120"/>
      <c r="H93" s="88"/>
      <c r="I93" s="88"/>
      <c r="J93" s="88"/>
      <c r="K93" s="88"/>
      <c r="L93" s="88"/>
      <c r="M93" s="88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</row>
    <row r="94" spans="1:85" ht="15" hidden="1" customHeight="1" outlineLevel="1">
      <c r="A94" s="234"/>
      <c r="B94" s="235"/>
      <c r="C94" s="234"/>
      <c r="D94" s="232" t="s">
        <v>16</v>
      </c>
      <c r="E94" s="80" t="s">
        <v>68</v>
      </c>
      <c r="F94" s="139"/>
      <c r="G94" s="120"/>
      <c r="H94" s="88"/>
      <c r="I94" s="88"/>
      <c r="J94" s="88"/>
      <c r="K94" s="88"/>
      <c r="L94" s="88"/>
      <c r="M94" s="88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</row>
    <row r="95" spans="1:85" ht="15" hidden="1" customHeight="1" outlineLevel="1">
      <c r="A95" s="234"/>
      <c r="B95" s="235"/>
      <c r="C95" s="234"/>
      <c r="D95" s="232"/>
      <c r="E95" s="80" t="s">
        <v>69</v>
      </c>
      <c r="F95" s="139"/>
      <c r="G95" s="120"/>
      <c r="H95" s="88"/>
      <c r="I95" s="88"/>
      <c r="J95" s="88"/>
      <c r="K95" s="88"/>
      <c r="L95" s="88"/>
      <c r="M95" s="88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</row>
    <row r="96" spans="1:85" ht="15" hidden="1" customHeight="1" outlineLevel="1">
      <c r="A96" s="234"/>
      <c r="B96" s="235"/>
      <c r="C96" s="234"/>
      <c r="D96" s="232"/>
      <c r="E96" s="80" t="s">
        <v>70</v>
      </c>
      <c r="F96" s="139"/>
      <c r="G96" s="120"/>
      <c r="H96" s="88"/>
      <c r="I96" s="88"/>
      <c r="J96" s="88"/>
      <c r="K96" s="88"/>
      <c r="L96" s="88"/>
      <c r="M96" s="88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</row>
    <row r="97" spans="1:85" ht="15" hidden="1" customHeight="1" outlineLevel="1">
      <c r="A97" s="234"/>
      <c r="B97" s="235"/>
      <c r="C97" s="234"/>
      <c r="D97" s="232"/>
      <c r="E97" s="80" t="s">
        <v>71</v>
      </c>
      <c r="F97" s="139"/>
      <c r="G97" s="120"/>
      <c r="H97" s="88"/>
      <c r="I97" s="88"/>
      <c r="J97" s="88"/>
      <c r="K97" s="88"/>
      <c r="L97" s="88"/>
      <c r="M97" s="88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</row>
    <row r="98" spans="1:85" ht="15" hidden="1" customHeight="1" outlineLevel="1">
      <c r="A98" s="234"/>
      <c r="B98" s="235"/>
      <c r="C98" s="234"/>
      <c r="D98" s="232"/>
      <c r="E98" s="79" t="s">
        <v>72</v>
      </c>
      <c r="F98" s="140"/>
      <c r="G98" s="120"/>
      <c r="H98" s="88"/>
      <c r="I98" s="88"/>
      <c r="J98" s="88"/>
      <c r="K98" s="88"/>
      <c r="L98" s="88"/>
      <c r="M98" s="88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</row>
    <row r="99" spans="1:85" ht="15" hidden="1" customHeight="1" outlineLevel="1">
      <c r="A99" s="234"/>
      <c r="B99" s="235"/>
      <c r="C99" s="234"/>
      <c r="D99" s="232"/>
      <c r="E99" s="79" t="s">
        <v>73</v>
      </c>
      <c r="F99" s="140"/>
      <c r="G99" s="120"/>
      <c r="H99" s="88"/>
      <c r="I99" s="88"/>
      <c r="J99" s="88"/>
      <c r="K99" s="88"/>
      <c r="L99" s="88"/>
      <c r="M99" s="88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</row>
    <row r="100" spans="1:85" ht="15" hidden="1" customHeight="1" outlineLevel="1">
      <c r="A100" s="234" t="s">
        <v>17</v>
      </c>
      <c r="B100" s="235" t="s">
        <v>67</v>
      </c>
      <c r="C100" s="234" t="s">
        <v>18</v>
      </c>
      <c r="D100" s="232" t="s">
        <v>19</v>
      </c>
      <c r="E100" s="80" t="s">
        <v>68</v>
      </c>
      <c r="F100" s="139"/>
      <c r="G100" s="120"/>
      <c r="H100" s="88"/>
      <c r="I100" s="88"/>
      <c r="J100" s="88"/>
      <c r="K100" s="88"/>
      <c r="L100" s="88"/>
      <c r="M100" s="88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</row>
    <row r="101" spans="1:85" ht="15" hidden="1" customHeight="1" outlineLevel="1">
      <c r="A101" s="234"/>
      <c r="B101" s="235"/>
      <c r="C101" s="234"/>
      <c r="D101" s="232"/>
      <c r="E101" s="80" t="s">
        <v>69</v>
      </c>
      <c r="F101" s="139"/>
      <c r="G101" s="120"/>
      <c r="H101" s="88"/>
      <c r="I101" s="88"/>
      <c r="J101" s="88"/>
      <c r="K101" s="88"/>
      <c r="L101" s="88"/>
      <c r="M101" s="88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</row>
    <row r="102" spans="1:85" ht="15" hidden="1" customHeight="1" outlineLevel="1">
      <c r="A102" s="234"/>
      <c r="B102" s="235"/>
      <c r="C102" s="234"/>
      <c r="D102" s="232"/>
      <c r="E102" s="80" t="s">
        <v>70</v>
      </c>
      <c r="F102" s="139"/>
      <c r="G102" s="120"/>
      <c r="H102" s="88"/>
      <c r="I102" s="88"/>
      <c r="J102" s="88"/>
      <c r="K102" s="88"/>
      <c r="L102" s="88"/>
      <c r="M102" s="88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</row>
    <row r="103" spans="1:85" ht="15" hidden="1" customHeight="1" outlineLevel="1">
      <c r="A103" s="234"/>
      <c r="B103" s="235"/>
      <c r="C103" s="234"/>
      <c r="D103" s="232"/>
      <c r="E103" s="80" t="s">
        <v>71</v>
      </c>
      <c r="F103" s="139"/>
      <c r="G103" s="120"/>
      <c r="H103" s="88"/>
      <c r="I103" s="88"/>
      <c r="J103" s="88"/>
      <c r="K103" s="88"/>
      <c r="L103" s="88"/>
      <c r="M103" s="88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</row>
    <row r="104" spans="1:85" ht="15" hidden="1" customHeight="1" outlineLevel="1">
      <c r="A104" s="234"/>
      <c r="B104" s="235"/>
      <c r="C104" s="234"/>
      <c r="D104" s="232"/>
      <c r="E104" s="79" t="s">
        <v>72</v>
      </c>
      <c r="F104" s="140"/>
      <c r="G104" s="120"/>
      <c r="H104" s="88"/>
      <c r="I104" s="88"/>
      <c r="J104" s="88"/>
      <c r="K104" s="88"/>
      <c r="L104" s="88"/>
      <c r="M104" s="88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</row>
    <row r="105" spans="1:85" ht="15" hidden="1" customHeight="1" outlineLevel="1">
      <c r="A105" s="234"/>
      <c r="B105" s="235"/>
      <c r="C105" s="234"/>
      <c r="D105" s="232"/>
      <c r="E105" s="79" t="s">
        <v>73</v>
      </c>
      <c r="F105" s="140"/>
      <c r="G105" s="120"/>
      <c r="H105" s="88"/>
      <c r="I105" s="88"/>
      <c r="J105" s="88"/>
      <c r="K105" s="88"/>
      <c r="L105" s="88"/>
      <c r="M105" s="88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</row>
    <row r="106" spans="1:85" collapsed="1">
      <c r="A106" s="234"/>
      <c r="B106" s="235"/>
      <c r="C106" s="234"/>
      <c r="D106" s="232" t="s">
        <v>16</v>
      </c>
      <c r="E106" s="80" t="s">
        <v>68</v>
      </c>
      <c r="F106" s="139"/>
      <c r="G106" s="120"/>
      <c r="H106" s="213">
        <v>1960.0000000000005</v>
      </c>
      <c r="I106" s="213">
        <v>1850.0000000000005</v>
      </c>
      <c r="J106" s="213">
        <v>3663.9999999999995</v>
      </c>
      <c r="K106" s="213">
        <v>241.91000000000003</v>
      </c>
      <c r="L106" s="213">
        <v>221</v>
      </c>
      <c r="M106" s="213">
        <v>302.29999999999995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</row>
    <row r="107" spans="1:85" ht="15" hidden="1" customHeight="1" outlineLevel="1">
      <c r="A107" s="234"/>
      <c r="B107" s="235"/>
      <c r="C107" s="234"/>
      <c r="D107" s="232"/>
      <c r="E107" s="80"/>
      <c r="F107" s="139"/>
      <c r="G107" s="157" t="str">
        <f>'Приложение 1'!G108</f>
        <v>2016 год:</v>
      </c>
      <c r="H107" s="127">
        <v>1960</v>
      </c>
      <c r="I107" s="124"/>
      <c r="J107" s="124"/>
      <c r="K107" s="127">
        <v>241.91000000000003</v>
      </c>
      <c r="L107" s="124"/>
      <c r="M107" s="124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</row>
    <row r="108" spans="1:85" ht="60" hidden="1" customHeight="1" outlineLevel="1">
      <c r="A108" s="234"/>
      <c r="B108" s="235"/>
      <c r="C108" s="234"/>
      <c r="D108" s="232"/>
      <c r="E108" s="80"/>
      <c r="F108" s="139"/>
      <c r="G108" s="120" t="str">
        <f>'Приложение 1'!G109</f>
        <v>Строительство воздушного ответвления ВЛИ-0,4 кВ протяженностью 35 м. от опоры №15 ВЛ-0,4 кВ фидер №1 от КТП 10/0,4 кВ №21/250 кВА ВЛ-10 кВ "Троицкое" ПС 35/10 кВ "Троицкая"</v>
      </c>
      <c r="H108" s="127">
        <v>35</v>
      </c>
      <c r="I108" s="124"/>
      <c r="J108" s="124"/>
      <c r="K108" s="127">
        <v>5</v>
      </c>
      <c r="L108" s="124"/>
      <c r="M108" s="124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</row>
    <row r="109" spans="1:85" ht="60" hidden="1" customHeight="1" outlineLevel="1">
      <c r="A109" s="234"/>
      <c r="B109" s="235"/>
      <c r="C109" s="234"/>
      <c r="D109" s="232"/>
      <c r="E109" s="80"/>
      <c r="F109" s="139"/>
      <c r="G109" s="120" t="str">
        <f>'Приложение 1'!G110</f>
        <v xml:space="preserve">Строительство воздушного ответвления ВЛИ-0,22 кВ протяженностью 30 м. от опоры №36 ВЛ-0,4 кВ фидер-1 ЗТП 10/0,4 кВ №27А/400 кВА ВЛ-10 кВ "ПМК" ПС 35/10 кВ "Троицкая" </v>
      </c>
      <c r="H109" s="127">
        <v>30</v>
      </c>
      <c r="I109" s="124"/>
      <c r="J109" s="124"/>
      <c r="K109" s="127">
        <v>5</v>
      </c>
      <c r="L109" s="124"/>
      <c r="M109" s="124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</row>
    <row r="110" spans="1:85" ht="60" hidden="1" customHeight="1" outlineLevel="1">
      <c r="A110" s="234"/>
      <c r="B110" s="235"/>
      <c r="C110" s="234"/>
      <c r="D110" s="232"/>
      <c r="E110" s="80"/>
      <c r="F110" s="139"/>
      <c r="G110" s="120" t="str">
        <f>'Приложение 1'!G111</f>
        <v xml:space="preserve">Строительство линейного ответвления ВЛИ-0,22 кВ ориентировочной протяженностью 30 м. от опоры №38 ВЛ-0,4 кВ фидер-2 КТП 10/0,4 кВ №17/400 кВА ВЛ-10 кВ "ПМК" ПС 35/10 кВ "Троицкая" </v>
      </c>
      <c r="H110" s="127">
        <v>30</v>
      </c>
      <c r="I110" s="124"/>
      <c r="J110" s="124"/>
      <c r="K110" s="127">
        <v>5</v>
      </c>
      <c r="L110" s="124"/>
      <c r="M110" s="124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</row>
    <row r="111" spans="1:85" ht="60" hidden="1" customHeight="1" outlineLevel="1">
      <c r="A111" s="234"/>
      <c r="B111" s="235"/>
      <c r="C111" s="234"/>
      <c r="D111" s="232"/>
      <c r="E111" s="80"/>
      <c r="F111" s="139"/>
      <c r="G111" s="120" t="str">
        <f>'Приложение 1'!G112</f>
        <v xml:space="preserve">Строительство линейного ответвления ВЛИ-0,22 кВ протяженностью 230 м. от опоры №24 фидер-2 ЗТП 10/0,4 кВ №3/250 кВА ВЛ-10 кВ "Троицкое" ПС 35/10 кВ "Троицкая" </v>
      </c>
      <c r="H111" s="127">
        <v>230</v>
      </c>
      <c r="I111" s="124"/>
      <c r="J111" s="124"/>
      <c r="K111" s="127">
        <v>8</v>
      </c>
      <c r="L111" s="124"/>
      <c r="M111" s="124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</row>
    <row r="112" spans="1:85" ht="60" hidden="1" customHeight="1" outlineLevel="1">
      <c r="A112" s="234"/>
      <c r="B112" s="235"/>
      <c r="C112" s="234"/>
      <c r="D112" s="232"/>
      <c r="E112" s="80"/>
      <c r="F112" s="139"/>
      <c r="G112" s="120" t="str">
        <f>'Приложение 1'!G113</f>
        <v>Строительство воздушного ответвления ВЛИ-0,4 кВ от опоры №14 ВЛ-0,4 кВ фидер №1 от КТП 10/0,4 кВ №1/250 кВА "МТМ" ВЛ-10 кВ №7 "Центральная усадьба" ПС 35/10 кВ "Сарпинская"</v>
      </c>
      <c r="H112" s="127">
        <v>80</v>
      </c>
      <c r="I112" s="124"/>
      <c r="J112" s="124"/>
      <c r="K112" s="127">
        <v>15</v>
      </c>
      <c r="L112" s="124"/>
      <c r="M112" s="124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</row>
    <row r="113" spans="1:85" ht="60" hidden="1" customHeight="1" outlineLevel="1">
      <c r="A113" s="234"/>
      <c r="B113" s="235"/>
      <c r="C113" s="234"/>
      <c r="D113" s="232"/>
      <c r="E113" s="80"/>
      <c r="F113" s="139"/>
      <c r="G113" s="120" t="str">
        <f>'Приложение 1'!G114</f>
        <v xml:space="preserve">Строительство воздушного ответвления ВЛИ-0,4 кВ от опоры №2 отпайки 4 ВЛ-0,4 кВ фидер-3 от КТП 10/0,4 кВ №4/160 кВА ВЛ-10 кВ "Поселок" ПС 110/10 кВ "Володаровская" </v>
      </c>
      <c r="H113" s="127">
        <v>255</v>
      </c>
      <c r="I113" s="124"/>
      <c r="J113" s="124"/>
      <c r="K113" s="127">
        <v>3.6</v>
      </c>
      <c r="L113" s="124"/>
      <c r="M113" s="124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</row>
    <row r="114" spans="1:85" ht="60" hidden="1" customHeight="1" outlineLevel="1">
      <c r="A114" s="234"/>
      <c r="B114" s="235"/>
      <c r="C114" s="234"/>
      <c r="D114" s="232"/>
      <c r="E114" s="80"/>
      <c r="F114" s="139"/>
      <c r="G114" s="120" t="str">
        <f>'Приложение 1'!G115</f>
        <v xml:space="preserve">Строительство линейного ответвления ВЛИ-0,22 кВ протяженностью 110 м. от опоры №11 ВЛ-0,4 кВ фидер-2 КТП 10/0,4 кВ №20/400 кВА ВЛ-10 кВ "ПМК" ПС 35/10 кВ "Троицкая" </v>
      </c>
      <c r="H114" s="127">
        <v>110</v>
      </c>
      <c r="I114" s="124"/>
      <c r="J114" s="124"/>
      <c r="K114" s="127">
        <v>5</v>
      </c>
      <c r="L114" s="124"/>
      <c r="M114" s="124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</row>
    <row r="115" spans="1:85" ht="60" hidden="1" customHeight="1" outlineLevel="1">
      <c r="A115" s="234"/>
      <c r="B115" s="235"/>
      <c r="C115" s="234"/>
      <c r="D115" s="232"/>
      <c r="E115" s="80"/>
      <c r="F115" s="139"/>
      <c r="G115" s="120" t="str">
        <f>'Приложение 1'!G116</f>
        <v xml:space="preserve">Строительство воздушного ответвления ВЛИ-0,22 кВ протяженностью 30 м. от опоры №7 отпайки №6 ВЛ-0,4 кВ фидер №2 от ЗТП 10/0,4 кВ №26А/400 кВА ВЛ-10 кВ "ПМК-9" ПС 35/10 кВ "Троицкая" </v>
      </c>
      <c r="H115" s="127">
        <v>30</v>
      </c>
      <c r="I115" s="124"/>
      <c r="J115" s="124"/>
      <c r="K115" s="127">
        <v>5</v>
      </c>
      <c r="L115" s="124"/>
      <c r="M115" s="124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</row>
    <row r="116" spans="1:85" ht="60" hidden="1" customHeight="1" outlineLevel="1">
      <c r="A116" s="234"/>
      <c r="B116" s="235"/>
      <c r="C116" s="234"/>
      <c r="D116" s="232"/>
      <c r="E116" s="80"/>
      <c r="F116" s="139"/>
      <c r="G116" s="120" t="str">
        <f>'Приложение 1'!G117</f>
        <v xml:space="preserve">Строительство воздушного ответвления ВЛИ-0,22 кВ протяженностью 40 м. от опоры №5 отпайки №5 ВЛИ-0,4 кВ фидер-1 от КТП 10/0,4 кВ №10/400 кВА ВЛ-10 кВ "Троицкое" ПС 35/10 кВ "Троицкая" </v>
      </c>
      <c r="H116" s="127">
        <v>40</v>
      </c>
      <c r="I116" s="124"/>
      <c r="J116" s="124"/>
      <c r="K116" s="127">
        <v>5</v>
      </c>
      <c r="L116" s="124"/>
      <c r="M116" s="124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</row>
    <row r="117" spans="1:85" ht="60" hidden="1" customHeight="1" outlineLevel="1">
      <c r="A117" s="234"/>
      <c r="B117" s="235"/>
      <c r="C117" s="234"/>
      <c r="D117" s="232"/>
      <c r="E117" s="80"/>
      <c r="F117" s="139"/>
      <c r="G117" s="120" t="str">
        <f>'Приложение 1'!G118</f>
        <v xml:space="preserve">Строительство воздушного ответвления ВЛИ-0,22 кВ от опоры №1/2 ВЛ-0,4 кВ фидер-2 от КТП 10/0,4 кВ №24/250 кВА ВЛ-10 кВ "ПМК-9" ПС 35/10 кВ "Троицкая" </v>
      </c>
      <c r="H117" s="127">
        <v>20</v>
      </c>
      <c r="I117" s="124"/>
      <c r="J117" s="124"/>
      <c r="K117" s="127">
        <v>5</v>
      </c>
      <c r="L117" s="124"/>
      <c r="M117" s="124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</row>
    <row r="118" spans="1:85" ht="60" hidden="1" customHeight="1" outlineLevel="1">
      <c r="A118" s="234"/>
      <c r="B118" s="235"/>
      <c r="C118" s="234"/>
      <c r="D118" s="232"/>
      <c r="E118" s="80"/>
      <c r="F118" s="139"/>
      <c r="G118" s="120" t="str">
        <f>'Приложение 1'!G119</f>
        <v xml:space="preserve">Строительство воздушного ответвления ВЛИ-0,22 кВ от опоры №8 ВЛ-0,4 кВ фидер-1 от КТП 10/0,4 кВ №3/160 кВА ВЛ-10 кВ "Поселок" ПС 110/35/10 кВ "Комсомольская" </v>
      </c>
      <c r="H118" s="127">
        <v>20</v>
      </c>
      <c r="I118" s="124"/>
      <c r="J118" s="124"/>
      <c r="K118" s="127">
        <v>5.36</v>
      </c>
      <c r="L118" s="124"/>
      <c r="M118" s="124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</row>
    <row r="119" spans="1:85" ht="60" hidden="1" customHeight="1" outlineLevel="1">
      <c r="A119" s="234"/>
      <c r="B119" s="235"/>
      <c r="C119" s="234"/>
      <c r="D119" s="232"/>
      <c r="E119" s="80"/>
      <c r="F119" s="139"/>
      <c r="G119" s="120" t="str">
        <f>'Приложение 1'!G120</f>
        <v xml:space="preserve">Строительство воздушного ответвления ВЛИ-0,22 кВ от опоры №7 ВЛ-0,4 кВ фидер-2 от КТП 10/0,4 кВ №6/160 кВА ВЛ-10 кВ "Центральная Усадьба" ПС 110/10 кВ "Адык" </v>
      </c>
      <c r="H119" s="127">
        <v>60</v>
      </c>
      <c r="I119" s="124"/>
      <c r="J119" s="124"/>
      <c r="K119" s="127">
        <v>11.33</v>
      </c>
      <c r="L119" s="124"/>
      <c r="M119" s="124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</row>
    <row r="120" spans="1:85" ht="60" hidden="1" customHeight="1" outlineLevel="1">
      <c r="A120" s="234"/>
      <c r="B120" s="235"/>
      <c r="C120" s="234"/>
      <c r="D120" s="232"/>
      <c r="E120" s="80"/>
      <c r="F120" s="139"/>
      <c r="G120" s="120" t="str">
        <f>'Приложение 1'!G121</f>
        <v xml:space="preserve">Строительство воздушного ответвления ВЛИ-0,4 кВ от опоры №6 ВЛИ-0,4 кВ фидер-1 от ЗТП 10/0,4 кВ №12/100 кВА ВЛ-10 кВ "Троицкое" ПС 110/35/10 кВ "Троицкая" </v>
      </c>
      <c r="H120" s="127">
        <v>90</v>
      </c>
      <c r="I120" s="124"/>
      <c r="J120" s="124"/>
      <c r="K120" s="127">
        <v>8</v>
      </c>
      <c r="L120" s="124"/>
      <c r="M120" s="124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</row>
    <row r="121" spans="1:85" ht="60" hidden="1" customHeight="1" outlineLevel="1">
      <c r="A121" s="234"/>
      <c r="B121" s="235"/>
      <c r="C121" s="234"/>
      <c r="D121" s="232"/>
      <c r="E121" s="80"/>
      <c r="F121" s="139"/>
      <c r="G121" s="120" t="str">
        <f>'Приложение 1'!G122</f>
        <v xml:space="preserve">Строительство линейного ответвления ВЛИ-0,4 кВ ориентировочной протяженностью 50 м. от опоры №12 ВЛ-0,4 кВ фидер №2 ЗТП 10/0,4 кВ №6/250 кВА по ВЛ-10 кВ "ПМК" от ПС 35/10 кВ "Троицкая" </v>
      </c>
      <c r="H121" s="127">
        <v>30</v>
      </c>
      <c r="I121" s="124"/>
      <c r="J121" s="124"/>
      <c r="K121" s="127">
        <v>15</v>
      </c>
      <c r="L121" s="124"/>
      <c r="M121" s="124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</row>
    <row r="122" spans="1:85" ht="60" hidden="1" customHeight="1" outlineLevel="1">
      <c r="A122" s="234"/>
      <c r="B122" s="235"/>
      <c r="C122" s="234"/>
      <c r="D122" s="232"/>
      <c r="E122" s="80"/>
      <c r="F122" s="139"/>
      <c r="G122" s="120" t="str">
        <f>'Приложение 1'!G123</f>
        <v xml:space="preserve">Строительство воздушного ответвления ВЛИ-0,22 кВ от опоры №67 ВЛ-0,4 кВ фидер-2 от КТП 10/0,4 кВ №26А/400 кВА ВЛ-10 кВ "ПМК-9" ПС 35/10 кВ "Троицкая" </v>
      </c>
      <c r="H122" s="127">
        <v>70</v>
      </c>
      <c r="I122" s="124"/>
      <c r="J122" s="124"/>
      <c r="K122" s="127">
        <v>5</v>
      </c>
      <c r="L122" s="124"/>
      <c r="M122" s="124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</row>
    <row r="123" spans="1:85" ht="60" hidden="1" customHeight="1" outlineLevel="1">
      <c r="A123" s="234"/>
      <c r="B123" s="235"/>
      <c r="C123" s="234"/>
      <c r="D123" s="232"/>
      <c r="E123" s="80"/>
      <c r="F123" s="139"/>
      <c r="G123" s="120" t="str">
        <f>'Приложение 1'!G124</f>
        <v xml:space="preserve">Строительство воздушного ответвления ВЛИ-0,22 кВ от опоры №1 отпайки №2 ВЛ-0,4 кВ фидер-1 от ЗТП 10/0,4 кВ №24А/400 кВА ВЛ-10 кВ "Троицкая" ПС 35/10 кВ "Троицкая" </v>
      </c>
      <c r="H123" s="127">
        <v>60</v>
      </c>
      <c r="I123" s="124"/>
      <c r="J123" s="124"/>
      <c r="K123" s="127">
        <v>8</v>
      </c>
      <c r="L123" s="124"/>
      <c r="M123" s="124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</row>
    <row r="124" spans="1:85" ht="60" hidden="1" customHeight="1" outlineLevel="1">
      <c r="A124" s="234"/>
      <c r="B124" s="235"/>
      <c r="C124" s="234"/>
      <c r="D124" s="232"/>
      <c r="E124" s="80"/>
      <c r="F124" s="139"/>
      <c r="G124" s="120" t="str">
        <f>'Приложение 1'!G125</f>
        <v>Строительство воздушного ответвления ВЛИ-0,22 кВ от опоры №18 ВЛ-0,4 кВ фидер-1 от КТП 10/0,4 кВ №19/250 кВА ВЛ-10 кВ "ПМК-9" ПС 35/10 кВ "Троицкая" (</v>
      </c>
      <c r="H124" s="127">
        <v>30</v>
      </c>
      <c r="I124" s="124"/>
      <c r="J124" s="124"/>
      <c r="K124" s="127">
        <v>5</v>
      </c>
      <c r="L124" s="124"/>
      <c r="M124" s="124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</row>
    <row r="125" spans="1:85" ht="60" hidden="1" customHeight="1" outlineLevel="1">
      <c r="A125" s="234"/>
      <c r="B125" s="235"/>
      <c r="C125" s="234"/>
      <c r="D125" s="232"/>
      <c r="E125" s="80"/>
      <c r="F125" s="139"/>
      <c r="G125" s="120" t="str">
        <f>'Приложение 1'!G126</f>
        <v xml:space="preserve">Строительство воздушного ответвления ВЛИ-0,22 кВ от опоры №3 ВЛ-0,4 кВ фидер-2 от КТП 10/0,4 кВ №18/400 кВА ВЛ-10 кВ "ПМК-9" ПС 35/10 кВ "Троицкая" </v>
      </c>
      <c r="H125" s="127">
        <v>60</v>
      </c>
      <c r="I125" s="124"/>
      <c r="J125" s="124"/>
      <c r="K125" s="127">
        <v>6</v>
      </c>
      <c r="L125" s="124"/>
      <c r="M125" s="124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</row>
    <row r="126" spans="1:85" ht="60" hidden="1" customHeight="1" outlineLevel="1">
      <c r="A126" s="234"/>
      <c r="B126" s="235"/>
      <c r="C126" s="234"/>
      <c r="D126" s="232"/>
      <c r="E126" s="80"/>
      <c r="F126" s="139"/>
      <c r="G126" s="120" t="str">
        <f>'Приложение 1'!G127</f>
        <v xml:space="preserve">Строительство линейного ответвления ВЛИ-0,22 кВ ориентировочной протяженностью 75 м. от опоры №13 фидер-1 КТП 10/0,4 кВ №2/160 кВА ВЛ-10 кВ "Бургуста" ПС 35/10 кВ "Хар-Булук" </v>
      </c>
      <c r="H126" s="127">
        <v>120</v>
      </c>
      <c r="I126" s="124"/>
      <c r="J126" s="124"/>
      <c r="K126" s="127">
        <v>5</v>
      </c>
      <c r="L126" s="124"/>
      <c r="M126" s="124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</row>
    <row r="127" spans="1:85" ht="45" hidden="1" customHeight="1" outlineLevel="1">
      <c r="A127" s="234"/>
      <c r="B127" s="235"/>
      <c r="C127" s="234"/>
      <c r="D127" s="232"/>
      <c r="E127" s="80"/>
      <c r="F127" s="139"/>
      <c r="G127" s="120" t="str">
        <f>'Приложение 1'!G128</f>
        <v xml:space="preserve">Строительство воздушного ответвления ВЛИ-0,4 кВ от КТП 10/0,4 кВ №1/250 кВА "База РЭС" ВЛ-10 кВ "Бригада-2" от ПС 35/10 кВ "Троицкая", ВРУ-0,4 кВ </v>
      </c>
      <c r="H127" s="127">
        <v>80</v>
      </c>
      <c r="I127" s="124"/>
      <c r="J127" s="124"/>
      <c r="K127" s="127">
        <v>15</v>
      </c>
      <c r="L127" s="124"/>
      <c r="M127" s="124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</row>
    <row r="128" spans="1:85" ht="60" hidden="1" customHeight="1" outlineLevel="1">
      <c r="A128" s="234"/>
      <c r="B128" s="235"/>
      <c r="C128" s="234"/>
      <c r="D128" s="232"/>
      <c r="E128" s="80"/>
      <c r="F128" s="139"/>
      <c r="G128" s="120" t="str">
        <f>'Приложение 1'!G129</f>
        <v xml:space="preserve">Строительство воздушного ответвления ВЛИ-0,4 кВ от опоры №35 ВЛ-0,4 кВ фидер №2 от КТП 10/0,4 кВ №1/250 кВА ВЛ-10 кВ №6 "Харба" ПС 35/10 кВ "Харба", ВРУ-0,4 кВ </v>
      </c>
      <c r="H128" s="127">
        <v>30</v>
      </c>
      <c r="I128" s="124"/>
      <c r="J128" s="124"/>
      <c r="K128" s="127">
        <v>3.84</v>
      </c>
      <c r="L128" s="124"/>
      <c r="M128" s="124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</row>
    <row r="129" spans="1:85" ht="45" hidden="1" customHeight="1" outlineLevel="1">
      <c r="A129" s="234"/>
      <c r="B129" s="235"/>
      <c r="C129" s="234"/>
      <c r="D129" s="232"/>
      <c r="E129" s="80"/>
      <c r="F129" s="139"/>
      <c r="G129" s="120" t="str">
        <f>'Приложение 1'!G130</f>
        <v xml:space="preserve">Строительство ВЛИ-0,4 кВ протяженностью 278 м. от КТП 10/0,4 кВ №16/160 кВА "ДРСУ" ВЛ-10 кВ №8 "Райцентр-1! ПС 110/10 кВ "Цаган-Аман" </v>
      </c>
      <c r="H129" s="127">
        <v>230</v>
      </c>
      <c r="I129" s="124"/>
      <c r="J129" s="124"/>
      <c r="K129" s="127">
        <v>57.78</v>
      </c>
      <c r="L129" s="124"/>
      <c r="M129" s="124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</row>
    <row r="130" spans="1:85" ht="60" hidden="1" customHeight="1" outlineLevel="1">
      <c r="A130" s="234"/>
      <c r="B130" s="235"/>
      <c r="C130" s="234"/>
      <c r="D130" s="232"/>
      <c r="E130" s="80"/>
      <c r="F130" s="139"/>
      <c r="G130" s="120" t="str">
        <f>'Приложение 1'!G131</f>
        <v xml:space="preserve">Строительство воздушного ответвления ВЛ-0,4 кВ от опоры №8 ВЛИ-0,4 кВ фидер-3 от КТП 10/0,4 кВ №4/400 кВА ВЛ-10 кВ "Яшкуль" ПС 110/35/10 кВ "Яшкуль" </v>
      </c>
      <c r="H130" s="127">
        <v>220</v>
      </c>
      <c r="I130" s="124"/>
      <c r="J130" s="124"/>
      <c r="K130" s="127">
        <v>35</v>
      </c>
      <c r="L130" s="124"/>
      <c r="M130" s="124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</row>
    <row r="131" spans="1:85" ht="15" hidden="1" customHeight="1" outlineLevel="1">
      <c r="A131" s="234"/>
      <c r="B131" s="235"/>
      <c r="C131" s="234"/>
      <c r="D131" s="232"/>
      <c r="E131" s="80"/>
      <c r="F131" s="139"/>
      <c r="G131" s="157" t="str">
        <f>'Приложение 1'!G132</f>
        <v>2017 год</v>
      </c>
      <c r="H131" s="124"/>
      <c r="I131" s="127">
        <v>1850</v>
      </c>
      <c r="J131" s="124"/>
      <c r="K131" s="124"/>
      <c r="L131" s="127">
        <v>221</v>
      </c>
      <c r="M131" s="124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</row>
    <row r="132" spans="1:85" ht="45" hidden="1" customHeight="1" outlineLevel="1">
      <c r="A132" s="234"/>
      <c r="B132" s="235"/>
      <c r="C132" s="234"/>
      <c r="D132" s="232"/>
      <c r="E132" s="80"/>
      <c r="F132" s="139"/>
      <c r="G132" s="120" t="str">
        <f>'Приложение 1'!G133</f>
        <v>Стр-во возд. ответвл. ВЛИ0,22кВ от опоры№26 ВЛ0,4кВ фидер1 от КТП№21/250кВА ВЛ10кВ Троицкое ПС35/10кВТроицкая,</v>
      </c>
      <c r="H132" s="124"/>
      <c r="I132" s="127">
        <v>60</v>
      </c>
      <c r="J132" s="124"/>
      <c r="K132" s="124"/>
      <c r="L132" s="127">
        <v>5</v>
      </c>
      <c r="M132" s="124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</row>
    <row r="133" spans="1:85" ht="60" hidden="1" customHeight="1" outlineLevel="1">
      <c r="A133" s="234"/>
      <c r="B133" s="235"/>
      <c r="C133" s="234"/>
      <c r="D133" s="232"/>
      <c r="E133" s="80"/>
      <c r="F133" s="139"/>
      <c r="G133" s="120" t="str">
        <f>'Приложение 1'!G134</f>
        <v>Стр-во возд.отв.ВЛИ0,4кВ от опоры1 ВЛ0,4кВфидер2 от КТП58/250кВА Кафе ВЛ10кВ№9 М.Дерб ПС110//35/10кВ М.Дерб, ВРУ0,4 объекта общест.пит.</v>
      </c>
      <c r="H133" s="124"/>
      <c r="I133" s="127">
        <v>28</v>
      </c>
      <c r="J133" s="124"/>
      <c r="K133" s="124"/>
      <c r="L133" s="127">
        <v>9</v>
      </c>
      <c r="M133" s="124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</row>
    <row r="134" spans="1:85" ht="45" hidden="1" customHeight="1" outlineLevel="1">
      <c r="A134" s="234"/>
      <c r="B134" s="235"/>
      <c r="C134" s="234"/>
      <c r="D134" s="232"/>
      <c r="E134" s="80"/>
      <c r="F134" s="139"/>
      <c r="G134" s="120" t="str">
        <f>'Приложение 1'!G135</f>
        <v>Строительство воздушного ответвления ВЛИ-0,22 кВ от опоры №5 ВЛ-0,4 кВ фидер-1 от ЗТП №7/600 кВА ВЛ-10кВ ПМК-9 ПС 35/10 кВ Троицкая,</v>
      </c>
      <c r="H134" s="124"/>
      <c r="I134" s="127">
        <v>100</v>
      </c>
      <c r="J134" s="124"/>
      <c r="K134" s="124"/>
      <c r="L134" s="127">
        <v>5</v>
      </c>
      <c r="M134" s="124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</row>
    <row r="135" spans="1:85" ht="60" hidden="1" customHeight="1" outlineLevel="1">
      <c r="A135" s="234"/>
      <c r="B135" s="235"/>
      <c r="C135" s="234"/>
      <c r="D135" s="232"/>
      <c r="E135" s="80"/>
      <c r="F135" s="139"/>
      <c r="G135" s="120" t="str">
        <f>'Приложение 1'!G136</f>
        <v>Строительство возд.ответвления ВЛИ-0,22 кВ от опоры №9 ВЛ-0,4 кВ фидер-1 от КТП 10/0,4 кВ №11/100 кВА ВЛ-10кВ Троицкое ПС 35/10 кВ Троицкая</v>
      </c>
      <c r="H135" s="124"/>
      <c r="I135" s="127">
        <v>20</v>
      </c>
      <c r="J135" s="124"/>
      <c r="K135" s="124"/>
      <c r="L135" s="127">
        <v>5</v>
      </c>
      <c r="M135" s="124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</row>
    <row r="136" spans="1:85" ht="60" hidden="1" customHeight="1" outlineLevel="1">
      <c r="A136" s="234"/>
      <c r="B136" s="235"/>
      <c r="C136" s="234"/>
      <c r="D136" s="232"/>
      <c r="E136" s="80"/>
      <c r="F136" s="139"/>
      <c r="G136" s="120" t="str">
        <f>'Приложение 1'!G137</f>
        <v xml:space="preserve">Стр-во возд.отв.ВЛИ0,22кВ от опоры№13 ВЛ0,4кВ фидер-2 от КТП77/400 кВА ПМК4 ВЛ10кВ №9 МДербеты ПС110/35/10кВ М.Дербеты,ВРУ-0,22 жилого дома </v>
      </c>
      <c r="H136" s="124"/>
      <c r="I136" s="127">
        <v>40</v>
      </c>
      <c r="J136" s="124"/>
      <c r="K136" s="124"/>
      <c r="L136" s="127">
        <v>5</v>
      </c>
      <c r="M136" s="124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</row>
    <row r="137" spans="1:85" ht="45" hidden="1" customHeight="1" outlineLevel="1">
      <c r="A137" s="234"/>
      <c r="B137" s="235"/>
      <c r="C137" s="234"/>
      <c r="D137" s="232"/>
      <c r="E137" s="80"/>
      <c r="F137" s="139"/>
      <c r="G137" s="120" t="str">
        <f>'Приложение 1'!G138</f>
        <v xml:space="preserve">Стр-во возд.ответвл. ВЛИ-0,22 кВ от опоры №38 ВЛ-0,4 кВ фидер-2 от ЗТП №25А/400 кВА ВЛ10кВ ПМК-9 ПС35/10кВ Троицкая, жил.дом </v>
      </c>
      <c r="H137" s="124"/>
      <c r="I137" s="127">
        <v>15</v>
      </c>
      <c r="J137" s="124"/>
      <c r="K137" s="124"/>
      <c r="L137" s="127">
        <v>5</v>
      </c>
      <c r="M137" s="124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</row>
    <row r="138" spans="1:85" ht="60" hidden="1" customHeight="1" outlineLevel="1">
      <c r="A138" s="234"/>
      <c r="B138" s="235"/>
      <c r="C138" s="234"/>
      <c r="D138" s="232"/>
      <c r="E138" s="80"/>
      <c r="F138" s="139"/>
      <c r="G138" s="120" t="str">
        <f>'Приложение 1'!G139</f>
        <v xml:space="preserve">Строительство воздушного ответвления ВЛИ0,22 кВ от опоры №5 ВЛ-0,4 кВ фидер-2 от КТП №29/400 кВА ВЛ-10кВ ПМК-9 ПС 35/10 кВ Троицкая, </v>
      </c>
      <c r="H138" s="124"/>
      <c r="I138" s="127">
        <v>100</v>
      </c>
      <c r="J138" s="124"/>
      <c r="K138" s="124"/>
      <c r="L138" s="127">
        <v>5</v>
      </c>
      <c r="M138" s="124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</row>
    <row r="139" spans="1:85" ht="45" hidden="1" customHeight="1" outlineLevel="1">
      <c r="A139" s="234"/>
      <c r="B139" s="235"/>
      <c r="C139" s="234"/>
      <c r="D139" s="232"/>
      <c r="E139" s="80"/>
      <c r="F139" s="139"/>
      <c r="G139" s="120" t="str">
        <f>'Приложение 1'!G140</f>
        <v xml:space="preserve">Строительство воздушного ответвления ВЛИ0,22кВ от опоры №5 ВЛ0,4кВ фидер-2 от ЗТП №23/250кВА ВЛ10кВ Троицкое ПС35/10кВ Троицкая,жил.дом </v>
      </c>
      <c r="H139" s="124"/>
      <c r="I139" s="127">
        <v>20</v>
      </c>
      <c r="J139" s="124"/>
      <c r="K139" s="124"/>
      <c r="L139" s="127">
        <v>5</v>
      </c>
      <c r="M139" s="124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</row>
    <row r="140" spans="1:85" ht="60" hidden="1" customHeight="1" outlineLevel="1">
      <c r="A140" s="234"/>
      <c r="B140" s="235"/>
      <c r="C140" s="234"/>
      <c r="D140" s="232"/>
      <c r="E140" s="80"/>
      <c r="F140" s="139"/>
      <c r="G140" s="120" t="str">
        <f>'Приложение 1'!G141</f>
        <v xml:space="preserve">Стр-во возд.отв.ВЛИ-0,22 кВ от опоры №12 ВЛ0,4 кВ фидер-2 от КТП 10/0,4 кВ №11/250 кВА ВЛ-10кВ Микрорайон ПС 110/35/10 кВ Яшкуль-2", жил.дом </v>
      </c>
      <c r="H140" s="124"/>
      <c r="I140" s="127">
        <v>30</v>
      </c>
      <c r="J140" s="124"/>
      <c r="K140" s="124"/>
      <c r="L140" s="127">
        <v>5</v>
      </c>
      <c r="M140" s="124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</row>
    <row r="141" spans="1:85" ht="60" hidden="1" customHeight="1" outlineLevel="1">
      <c r="A141" s="234"/>
      <c r="B141" s="235"/>
      <c r="C141" s="234"/>
      <c r="D141" s="232"/>
      <c r="E141" s="80"/>
      <c r="F141" s="139"/>
      <c r="G141" s="120" t="str">
        <f>'Приложение 1'!G142</f>
        <v xml:space="preserve">Стр-во воз.отвВЛИ0,22кВ совм.подв. с ВЛ10 кВОгнебор от оп№1 ВЛ0,4 кВ фидер1 от КТП№2/400кВА ВЛ10кВОгнеборц ПС35/10кВТроицкая, </v>
      </c>
      <c r="H141" s="124"/>
      <c r="I141" s="127">
        <v>120</v>
      </c>
      <c r="J141" s="124"/>
      <c r="K141" s="124"/>
      <c r="L141" s="127">
        <v>5</v>
      </c>
      <c r="M141" s="124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</row>
    <row r="142" spans="1:85" ht="45" hidden="1" customHeight="1" outlineLevel="1">
      <c r="A142" s="234"/>
      <c r="B142" s="235"/>
      <c r="C142" s="234"/>
      <c r="D142" s="232"/>
      <c r="E142" s="80"/>
      <c r="F142" s="139"/>
      <c r="G142" s="120" t="str">
        <f>'Приложение 1'!G143</f>
        <v>Стр-во возд.отв. ВЛИ0,22кВ от опоры №1 ВЛ0,4кВ фидер-1 от ТП№4/100 кВА ВЛ-10кВ Поселок ПС35/10 кВ Хар-Булук, ж</v>
      </c>
      <c r="H142" s="124"/>
      <c r="I142" s="127">
        <v>55</v>
      </c>
      <c r="J142" s="124"/>
      <c r="K142" s="124"/>
      <c r="L142" s="127">
        <v>5</v>
      </c>
      <c r="M142" s="124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</row>
    <row r="143" spans="1:85" ht="45" hidden="1" customHeight="1" outlineLevel="1">
      <c r="A143" s="234"/>
      <c r="B143" s="235"/>
      <c r="C143" s="234"/>
      <c r="D143" s="232"/>
      <c r="E143" s="80"/>
      <c r="F143" s="139"/>
      <c r="G143" s="120" t="str">
        <f>'Приложение 1'!G144</f>
        <v xml:space="preserve">Стр-во возд.отв. ВЛИ0,22кВ от опоры №13 ВЛ0,4кВ фидер-2 от КТП№24/250кВА ВЛ10кВПМК9 ПС35/10кВТроицкая, </v>
      </c>
      <c r="H143" s="124"/>
      <c r="I143" s="127">
        <v>30</v>
      </c>
      <c r="J143" s="124"/>
      <c r="K143" s="124"/>
      <c r="L143" s="127">
        <v>5</v>
      </c>
      <c r="M143" s="124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</row>
    <row r="144" spans="1:85" ht="45" hidden="1" customHeight="1" outlineLevel="1">
      <c r="A144" s="234"/>
      <c r="B144" s="235"/>
      <c r="C144" s="234"/>
      <c r="D144" s="232"/>
      <c r="E144" s="80"/>
      <c r="F144" s="139"/>
      <c r="G144" s="120" t="str">
        <f>'Приложение 1'!G145</f>
        <v>Стр-во возд.отв. ВЛИ0,22кВ от опоры №57 ВЛ0,4 кВ фидер-2 от ЗТП№26а/400кВА ВЛ10кВПМК9 ПС35/10кВТроицкая,жд</v>
      </c>
      <c r="H144" s="124"/>
      <c r="I144" s="127">
        <v>70</v>
      </c>
      <c r="J144" s="124"/>
      <c r="K144" s="124"/>
      <c r="L144" s="127">
        <v>5</v>
      </c>
      <c r="M144" s="124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</row>
    <row r="145" spans="1:85" ht="45" hidden="1" customHeight="1" outlineLevel="1">
      <c r="A145" s="234"/>
      <c r="B145" s="235"/>
      <c r="C145" s="234"/>
      <c r="D145" s="232"/>
      <c r="E145" s="80"/>
      <c r="F145" s="139"/>
      <c r="G145" s="120" t="str">
        <f>'Приложение 1'!G146</f>
        <v>Стр-во возд.отв. ВЛИ0,22кВ от опоры №6/1 ВЛ0,4кВ фидер-2 от КТП №3/250кВА ВЛ10кВ ПМК-9 ПС35/10 кВТроицкая, жд</v>
      </c>
      <c r="H145" s="124"/>
      <c r="I145" s="127">
        <v>10</v>
      </c>
      <c r="J145" s="124"/>
      <c r="K145" s="124"/>
      <c r="L145" s="127">
        <v>5</v>
      </c>
      <c r="M145" s="124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</row>
    <row r="146" spans="1:85" ht="45" hidden="1" customHeight="1" outlineLevel="1">
      <c r="A146" s="234"/>
      <c r="B146" s="235"/>
      <c r="C146" s="234"/>
      <c r="D146" s="232"/>
      <c r="E146" s="80"/>
      <c r="F146" s="139"/>
      <c r="G146" s="120" t="str">
        <f>'Приложение 1'!G147</f>
        <v>Стр-во возд.отв.ВЛИ0,22кВ от опоры№9 ВЛ0,4кВ фидер-1 от КТП№10/400кВА ВЛ10кВТроицкое ПС35/10кВТроицкая,жил.дом</v>
      </c>
      <c r="H146" s="124"/>
      <c r="I146" s="127">
        <v>20</v>
      </c>
      <c r="J146" s="124"/>
      <c r="K146" s="124"/>
      <c r="L146" s="127">
        <v>5</v>
      </c>
      <c r="M146" s="124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</row>
    <row r="147" spans="1:85" ht="45" hidden="1" customHeight="1" outlineLevel="1">
      <c r="A147" s="234"/>
      <c r="B147" s="235"/>
      <c r="C147" s="234"/>
      <c r="D147" s="232"/>
      <c r="E147" s="80"/>
      <c r="F147" s="139"/>
      <c r="G147" s="120" t="str">
        <f>'Приложение 1'!G148</f>
        <v>Строительство ВЛИ-0,4 кВ от опоры № 17 ВЛ-0,4 кВ фидер-2 от КТП 10/0,4 кВ №10/160 кВА ВЛ-10кВ ТХН от ПС110/35/10 кВ Яшалтинская,</v>
      </c>
      <c r="H147" s="124"/>
      <c r="I147" s="127">
        <v>90</v>
      </c>
      <c r="J147" s="124"/>
      <c r="K147" s="124"/>
      <c r="L147" s="127">
        <v>14</v>
      </c>
      <c r="M147" s="124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</row>
    <row r="148" spans="1:85" ht="60" hidden="1" customHeight="1" outlineLevel="1">
      <c r="A148" s="234"/>
      <c r="B148" s="235"/>
      <c r="C148" s="234"/>
      <c r="D148" s="232"/>
      <c r="E148" s="80"/>
      <c r="F148" s="139"/>
      <c r="G148" s="120" t="str">
        <f>'Приложение 1'!G149</f>
        <v xml:space="preserve">Стр-во возд.отв.ВЛИ0,4кВ ориент.пр.270 м от опоры№9 ВЛ0,4кВ фидер1 от ЗТП№24А/400кВА ВЛ10кВ «Троицкое» ПС 35/10 кВ «Троицкая», жил.дом </v>
      </c>
      <c r="H148" s="124"/>
      <c r="I148" s="127">
        <v>270</v>
      </c>
      <c r="J148" s="124"/>
      <c r="K148" s="124"/>
      <c r="L148" s="127">
        <v>15</v>
      </c>
      <c r="M148" s="124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</row>
    <row r="149" spans="1:85" ht="45" hidden="1" customHeight="1" outlineLevel="1">
      <c r="A149" s="234"/>
      <c r="B149" s="235"/>
      <c r="C149" s="234"/>
      <c r="D149" s="232"/>
      <c r="E149" s="80"/>
      <c r="F149" s="139"/>
      <c r="G149" s="120" t="str">
        <f>'Приложение 1'!G150</f>
        <v>Строительство воздушного ответвления ВЛИ-0,4 кВ от опоры № 29 ВЛ-0,4 кВ от КТП 10/0,4 кВ № 3/400 кВА ВЛ-10кВ ПМК-9 от ПС 35/10кВ Троицкая</v>
      </c>
      <c r="H149" s="124"/>
      <c r="I149" s="127">
        <v>300</v>
      </c>
      <c r="J149" s="124"/>
      <c r="K149" s="124"/>
      <c r="L149" s="127">
        <v>7</v>
      </c>
      <c r="M149" s="124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</row>
    <row r="150" spans="1:85" ht="60" hidden="1" customHeight="1" outlineLevel="1">
      <c r="A150" s="234"/>
      <c r="B150" s="235"/>
      <c r="C150" s="234"/>
      <c r="D150" s="232"/>
      <c r="E150" s="80"/>
      <c r="F150" s="139"/>
      <c r="G150" s="120" t="str">
        <f>'Приложение 1'!G151</f>
        <v xml:space="preserve">Стр-во ВЛИ0,4кВ от оп10 ВЛ0,4кВфид2 от КТП6/160кВАИльинаВЛ10кВПриютное от ПС35/10кВПриютное-1, ВРУ 0,4 кВ производ-го здания </v>
      </c>
      <c r="H150" s="124"/>
      <c r="I150" s="127">
        <v>52</v>
      </c>
      <c r="J150" s="124"/>
      <c r="K150" s="124"/>
      <c r="L150" s="127">
        <v>14.52</v>
      </c>
      <c r="M150" s="124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</row>
    <row r="151" spans="1:85" ht="60" hidden="1" customHeight="1" outlineLevel="1">
      <c r="A151" s="234"/>
      <c r="B151" s="235"/>
      <c r="C151" s="234"/>
      <c r="D151" s="232"/>
      <c r="E151" s="80"/>
      <c r="F151" s="139"/>
      <c r="G151" s="120" t="str">
        <f>'Приложение 1'!G152</f>
        <v>Стр-во ВЛИ0,22кВ ориент.пр.20 м от опоры№1 фидера№1 КТП№2/100кВАСело ВЛ-10кВ БагаТугтун ПС35/10кВБагаТугтун,базовая станция Бага Тугтун</v>
      </c>
      <c r="H151" s="124"/>
      <c r="I151" s="127">
        <v>25</v>
      </c>
      <c r="J151" s="124"/>
      <c r="K151" s="124"/>
      <c r="L151" s="127">
        <v>1.5</v>
      </c>
      <c r="M151" s="124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</row>
    <row r="152" spans="1:85" ht="45" hidden="1" customHeight="1" outlineLevel="1">
      <c r="A152" s="234"/>
      <c r="B152" s="235"/>
      <c r="C152" s="234"/>
      <c r="D152" s="232"/>
      <c r="E152" s="80"/>
      <c r="F152" s="139"/>
      <c r="G152" s="120" t="str">
        <f>'Приложение 1'!G153</f>
        <v xml:space="preserve">Строительство ВЛИ-0,4 кВ от опоры № 5 фидера № 2 КТП 10/0,4 кВ № 2/160 кВА Школа ВЛ-10кВ Юбилейный ПС 35/10 кВ Юбилейная, </v>
      </c>
      <c r="H152" s="124"/>
      <c r="I152" s="127">
        <v>25</v>
      </c>
      <c r="J152" s="124"/>
      <c r="K152" s="124"/>
      <c r="L152" s="127">
        <v>3</v>
      </c>
      <c r="M152" s="124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</row>
    <row r="153" spans="1:85" ht="45" hidden="1" customHeight="1" outlineLevel="1">
      <c r="A153" s="234"/>
      <c r="B153" s="235"/>
      <c r="C153" s="234"/>
      <c r="D153" s="232"/>
      <c r="E153" s="80"/>
      <c r="F153" s="139"/>
      <c r="G153" s="120" t="str">
        <f>'Приложение 1'!G154</f>
        <v xml:space="preserve">Стр-во ВЛИ0,4кВ от РУ-0,4кВ КТП№14/400кВА ПСШ №1 ВЛ10кВПриютное от ПС35кВПриютное-1, ВРУ 0,4 кВ складского помещения </v>
      </c>
      <c r="H153" s="124"/>
      <c r="I153" s="127">
        <v>250</v>
      </c>
      <c r="J153" s="124"/>
      <c r="K153" s="124"/>
      <c r="L153" s="127">
        <v>59.98</v>
      </c>
      <c r="M153" s="124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</row>
    <row r="154" spans="1:85" ht="47.25" hidden="1" customHeight="1" outlineLevel="1">
      <c r="A154" s="234"/>
      <c r="B154" s="235"/>
      <c r="C154" s="234"/>
      <c r="D154" s="232"/>
      <c r="E154" s="80"/>
      <c r="F154" s="139"/>
      <c r="G154" s="120" t="str">
        <f>'Приложение 1'!G155</f>
        <v xml:space="preserve">Стр-во ВЛИ0,4 кВ от опоры №10 фидер№3 от КТП №32/400 кВА Спутник ВЛ10кВ № 6 Садовое от ПС 110/35/10 кВ Садовое-1, магазин Березка </v>
      </c>
      <c r="H154" s="124"/>
      <c r="I154" s="127">
        <v>120</v>
      </c>
      <c r="J154" s="124"/>
      <c r="K154" s="124"/>
      <c r="L154" s="127">
        <v>27</v>
      </c>
      <c r="M154" s="124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</row>
    <row r="155" spans="1:85" ht="15" hidden="1" customHeight="1" outlineLevel="1">
      <c r="A155" s="234"/>
      <c r="B155" s="235"/>
      <c r="C155" s="234"/>
      <c r="D155" s="232"/>
      <c r="E155" s="80"/>
      <c r="F155" s="139"/>
      <c r="G155" s="157" t="str">
        <f>'Приложение 1'!G156</f>
        <v>2018 год:</v>
      </c>
      <c r="H155" s="124"/>
      <c r="I155" s="124"/>
      <c r="J155" s="127">
        <v>3664</v>
      </c>
      <c r="K155" s="124"/>
      <c r="L155" s="124"/>
      <c r="M155" s="127">
        <v>302.29999999999995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</row>
    <row r="156" spans="1:85" ht="47.25" hidden="1" customHeight="1" outlineLevel="1">
      <c r="A156" s="234"/>
      <c r="B156" s="235"/>
      <c r="C156" s="234"/>
      <c r="D156" s="232"/>
      <c r="E156" s="80"/>
      <c r="F156" s="139"/>
      <c r="G156" s="120" t="str">
        <f>'Приложение 1'!G157</f>
        <v xml:space="preserve">Строительство ВЛИ-0,22 кВ от опоры № 9 ВЛ-0,4 кВ фидер-1 КТП №2/630 кВА ВЛ-10кВ «Поселок» от ПС 35 кВ Хар-Булук, ВРУ-0,22 кВ водонапорной башни администрации </v>
      </c>
      <c r="H156" s="124"/>
      <c r="I156" s="124"/>
      <c r="J156" s="127">
        <v>350</v>
      </c>
      <c r="K156" s="124"/>
      <c r="L156" s="124"/>
      <c r="M156" s="127">
        <v>8</v>
      </c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</row>
    <row r="157" spans="1:85" ht="47.25" hidden="1" customHeight="1" outlineLevel="1">
      <c r="A157" s="234"/>
      <c r="B157" s="235"/>
      <c r="C157" s="234"/>
      <c r="D157" s="232"/>
      <c r="E157" s="80"/>
      <c r="F157" s="139"/>
      <c r="G157" s="120" t="str">
        <f>'Приложение 1'!G158</f>
        <v xml:space="preserve">Стр-во ВЛИ-0,23 кВ от оп.№ 44 ВЛ-0,4 кВ № 1 КТП №6/400 кВА ВЛ-10кВ Яшкульот ПС 110 кВ Яшкуль-2, жил.дом </v>
      </c>
      <c r="H157" s="124"/>
      <c r="I157" s="124"/>
      <c r="J157" s="127">
        <v>30</v>
      </c>
      <c r="K157" s="124"/>
      <c r="L157" s="124"/>
      <c r="M157" s="127">
        <v>5</v>
      </c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</row>
    <row r="158" spans="1:85" ht="47.25" hidden="1" customHeight="1" outlineLevel="1">
      <c r="A158" s="234"/>
      <c r="B158" s="235"/>
      <c r="C158" s="234"/>
      <c r="D158" s="232"/>
      <c r="E158" s="80"/>
      <c r="F158" s="139"/>
      <c r="G158" s="120" t="str">
        <f>'Приложение 1'!G159</f>
        <v xml:space="preserve">Стр-во возд. ответвления ВЛИ-0,23 кВ протяж. 40 м от опоры № 4 ВЛ-0,4 кВ фидер-1 от КТП №11/400 кВА ВЛ-10кВ Яшкуль-2», жил.дом </v>
      </c>
      <c r="H158" s="124"/>
      <c r="I158" s="124"/>
      <c r="J158" s="127">
        <v>30</v>
      </c>
      <c r="K158" s="124"/>
      <c r="L158" s="124"/>
      <c r="M158" s="127">
        <v>5</v>
      </c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</row>
    <row r="159" spans="1:85" ht="47.25" hidden="1" customHeight="1" outlineLevel="1">
      <c r="A159" s="234"/>
      <c r="B159" s="235"/>
      <c r="C159" s="234"/>
      <c r="D159" s="232"/>
      <c r="E159" s="80"/>
      <c r="F159" s="139"/>
      <c r="G159" s="120" t="str">
        <f>'Приложение 1'!G160</f>
        <v xml:space="preserve">Стр-во ВЛИ0,22кВ от опоры№2/7 ВЛ0,4кВ фидер-1 от КТП №6/160 кВА ВЛ10кВ Связь с ЭПТФ ПС35 кВ Вознесеновская, </v>
      </c>
      <c r="H159" s="124"/>
      <c r="I159" s="124"/>
      <c r="J159" s="127">
        <v>216</v>
      </c>
      <c r="K159" s="124"/>
      <c r="L159" s="124"/>
      <c r="M159" s="127">
        <v>5</v>
      </c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</row>
    <row r="160" spans="1:85" ht="47.25" hidden="1" customHeight="1" outlineLevel="1">
      <c r="A160" s="234"/>
      <c r="B160" s="235"/>
      <c r="C160" s="234"/>
      <c r="D160" s="232"/>
      <c r="E160" s="80"/>
      <c r="F160" s="139"/>
      <c r="G160" s="120" t="str">
        <f>'Приложение 1'!G161</f>
        <v>Стр-во возд.отв.ВЛИ0,22кВ от опоры№1/7 ВЛ0,4кВ фидер-1 от КТП№24/250кВА ВЛ10кВ ПМК-9 ПС 35 кВ Троицкая, жил.дом</v>
      </c>
      <c r="H160" s="124"/>
      <c r="I160" s="124"/>
      <c r="J160" s="127">
        <v>20</v>
      </c>
      <c r="K160" s="124"/>
      <c r="L160" s="124"/>
      <c r="M160" s="127">
        <v>5</v>
      </c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</row>
    <row r="161" spans="1:85" ht="47.25" hidden="1" customHeight="1" outlineLevel="1">
      <c r="A161" s="234"/>
      <c r="B161" s="235"/>
      <c r="C161" s="234"/>
      <c r="D161" s="232"/>
      <c r="E161" s="80"/>
      <c r="F161" s="139"/>
      <c r="G161" s="120" t="str">
        <f>'Приложение 1'!G162</f>
        <v xml:space="preserve">Стр-во отпайки ВЛИ0,22кВ от опоры№26 ВЛ0,4кВ фидер-1 от ТП №20/400 кВА ВЛ-10кВ ПМК-9» ПС 35 кВ Троицкая, жил.дом </v>
      </c>
      <c r="H161" s="124"/>
      <c r="I161" s="124"/>
      <c r="J161" s="127">
        <v>20</v>
      </c>
      <c r="K161" s="124"/>
      <c r="L161" s="124"/>
      <c r="M161" s="127">
        <v>5</v>
      </c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</row>
    <row r="162" spans="1:85" ht="47.25" hidden="1" customHeight="1" outlineLevel="1">
      <c r="A162" s="234"/>
      <c r="B162" s="235"/>
      <c r="C162" s="234"/>
      <c r="D162" s="232"/>
      <c r="E162" s="80"/>
      <c r="F162" s="139"/>
      <c r="G162" s="120" t="str">
        <f>'Приложение 1'!G163</f>
        <v xml:space="preserve">Строительство ВЛИ-0,22 кВ от опоры № 5 ВЛ-0,4 кВ № 2 от ТП №5/250 кВА «БАМ» ВЛ-10кВ «Садовое» от ПС 110 кВ Садовое-1, шкаф ЕТТН ПАО </v>
      </c>
      <c r="H162" s="124"/>
      <c r="I162" s="124"/>
      <c r="J162" s="127">
        <v>38</v>
      </c>
      <c r="K162" s="124"/>
      <c r="L162" s="124"/>
      <c r="M162" s="127">
        <v>1.2</v>
      </c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</row>
    <row r="163" spans="1:85" ht="47.25" hidden="1" customHeight="1" outlineLevel="1">
      <c r="A163" s="234"/>
      <c r="B163" s="235"/>
      <c r="C163" s="234"/>
      <c r="D163" s="232"/>
      <c r="E163" s="80"/>
      <c r="F163" s="139"/>
      <c r="G163" s="120" t="str">
        <f>'Приложение 1'!G164</f>
        <v xml:space="preserve">Строительство ВЛИ-0,22 кВ от опоры № 14 ВЛ-0,4 кВ фидер-3 КТП №54/250 кВА ВЛ-10кВ № 7 ОППС от ПС 110 кВ Малые Дербеты, ВРУ-0,22 кВ </v>
      </c>
      <c r="H163" s="124"/>
      <c r="I163" s="124"/>
      <c r="J163" s="127">
        <v>26</v>
      </c>
      <c r="K163" s="124"/>
      <c r="L163" s="124"/>
      <c r="M163" s="127">
        <v>7</v>
      </c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</row>
    <row r="164" spans="1:85" ht="45" hidden="1" customHeight="1" outlineLevel="1">
      <c r="A164" s="234"/>
      <c r="B164" s="235"/>
      <c r="C164" s="234"/>
      <c r="D164" s="232"/>
      <c r="E164" s="80"/>
      <c r="F164" s="139"/>
      <c r="G164" s="120" t="str">
        <f>'Приложение 1'!G165</f>
        <v xml:space="preserve">Строительство ВЛИ-0,22 кВ от опоры № 9 ВЛ-0,4 кВ № 2 от ТП №25А/400 кВА ВЛ-10кВ «ПМК-9» от ПС 35 кВ Троицкая, жил.дом </v>
      </c>
      <c r="H164" s="124"/>
      <c r="I164" s="124"/>
      <c r="J164" s="127">
        <v>22</v>
      </c>
      <c r="K164" s="124"/>
      <c r="L164" s="124"/>
      <c r="M164" s="127">
        <v>7</v>
      </c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</row>
    <row r="165" spans="1:85" ht="45" hidden="1" customHeight="1" outlineLevel="1">
      <c r="A165" s="234"/>
      <c r="B165" s="235"/>
      <c r="C165" s="234"/>
      <c r="D165" s="232"/>
      <c r="E165" s="80"/>
      <c r="F165" s="139"/>
      <c r="G165" s="120" t="str">
        <f>'Приложение 1'!G166</f>
        <v xml:space="preserve">Строительство линейного ответвления ВЛИ-0,4 кВ от опоры № 27 ВЛ-0,4 кВ № 1 от КТП №20/400 кВА ВЛ-10кВ «ПМК-9» от ПС 35 кВ Троицкая, жил.дом </v>
      </c>
      <c r="H165" s="124"/>
      <c r="I165" s="124"/>
      <c r="J165" s="127">
        <v>25</v>
      </c>
      <c r="K165" s="124"/>
      <c r="L165" s="124"/>
      <c r="M165" s="127">
        <v>7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</row>
    <row r="166" spans="1:85" ht="45" hidden="1" customHeight="1" outlineLevel="1">
      <c r="A166" s="234"/>
      <c r="B166" s="235"/>
      <c r="C166" s="234"/>
      <c r="D166" s="232"/>
      <c r="E166" s="80"/>
      <c r="F166" s="139"/>
      <c r="G166" s="120" t="str">
        <f>'Приложение 1'!G167</f>
        <v xml:space="preserve">Строительство ВЛИ-0,22 кВ от опоры № 49 ВЛ-0,4 кВ № 2 от ТП №2/400 кВА ВЛ-10кВ «Огнеборцев» от ПС 35 кВ Троицкая, жил.дом </v>
      </c>
      <c r="H166" s="124"/>
      <c r="I166" s="124"/>
      <c r="J166" s="127">
        <v>26</v>
      </c>
      <c r="K166" s="124"/>
      <c r="L166" s="124"/>
      <c r="M166" s="127">
        <v>5</v>
      </c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</row>
    <row r="167" spans="1:85" ht="45" hidden="1" customHeight="1" outlineLevel="1">
      <c r="A167" s="234"/>
      <c r="B167" s="235"/>
      <c r="C167" s="234"/>
      <c r="D167" s="232"/>
      <c r="E167" s="80"/>
      <c r="F167" s="139"/>
      <c r="G167" s="120" t="str">
        <f>'Приложение 1'!G168</f>
        <v xml:space="preserve">Стр-во ВЛИ-0,4 кВ от оп-№ 2 ВЛ-0,4 кВ № 2 КТП  №7/400 кВА ВЛ-10кВ «Яшкуль» от ПС 110 кВ Яшкуль-2, жил.дом </v>
      </c>
      <c r="H167" s="124"/>
      <c r="I167" s="124"/>
      <c r="J167" s="127">
        <v>170</v>
      </c>
      <c r="K167" s="124"/>
      <c r="L167" s="124"/>
      <c r="M167" s="127">
        <v>5</v>
      </c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</row>
    <row r="168" spans="1:85" ht="45" hidden="1" customHeight="1" outlineLevel="1">
      <c r="A168" s="234"/>
      <c r="B168" s="235"/>
      <c r="C168" s="234"/>
      <c r="D168" s="232"/>
      <c r="E168" s="80"/>
      <c r="F168" s="139"/>
      <c r="G168" s="120" t="str">
        <f>'Приложение 1'!G169</f>
        <v xml:space="preserve">Стр-во ВЛИ-0,4 кВ от РУ-0,4 кВ КТП №1/250 кВА «СХТ» ВЛ-10кВ «Яшкуль» от ПС 110 кВ Яшкуль-2, жил.дом </v>
      </c>
      <c r="H168" s="124"/>
      <c r="I168" s="124"/>
      <c r="J168" s="127">
        <v>135</v>
      </c>
      <c r="K168" s="124"/>
      <c r="L168" s="124"/>
      <c r="M168" s="127">
        <v>5</v>
      </c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</row>
    <row r="169" spans="1:85" ht="45" hidden="1" customHeight="1" outlineLevel="1">
      <c r="A169" s="234"/>
      <c r="B169" s="235"/>
      <c r="C169" s="234"/>
      <c r="D169" s="232"/>
      <c r="E169" s="80"/>
      <c r="F169" s="139"/>
      <c r="G169" s="120" t="str">
        <f>'Приложение 1'!G170</f>
        <v>Стр-воВЛИ-0,4 кВотРУ-0,4кВКТП№2/400 кВА «Хирургия» ВЛ-10кВПриютноеотПСПриютное-1, ВРУ0,4 кВ здан.столовой заяв.</v>
      </c>
      <c r="H169" s="124"/>
      <c r="I169" s="124"/>
      <c r="J169" s="127">
        <v>304</v>
      </c>
      <c r="K169" s="124"/>
      <c r="L169" s="124"/>
      <c r="M169" s="127">
        <v>12</v>
      </c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</row>
    <row r="170" spans="1:85" ht="45" hidden="1" customHeight="1" outlineLevel="1">
      <c r="A170" s="234"/>
      <c r="B170" s="235"/>
      <c r="C170" s="234"/>
      <c r="D170" s="232"/>
      <c r="E170" s="80"/>
      <c r="F170" s="139"/>
      <c r="G170" s="120" t="str">
        <f>'Приложение 1'!G171</f>
        <v xml:space="preserve">Стр-во ВЛИ0,4кВ от опоры № 5 ВЛ0,4кВ фидер-3 КТП 10/0,4 кВ №3/160кВА ВЛ10кВ Комсомолец ПС 35кВ Городовиковская, гараж </v>
      </c>
      <c r="H170" s="124"/>
      <c r="I170" s="124"/>
      <c r="J170" s="127">
        <v>80</v>
      </c>
      <c r="K170" s="124"/>
      <c r="L170" s="124"/>
      <c r="M170" s="127">
        <v>15</v>
      </c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</row>
    <row r="171" spans="1:85" ht="45" hidden="1" customHeight="1" outlineLevel="1">
      <c r="A171" s="234"/>
      <c r="B171" s="235"/>
      <c r="C171" s="234"/>
      <c r="D171" s="232"/>
      <c r="E171" s="80"/>
      <c r="F171" s="139"/>
      <c r="G171" s="120" t="str">
        <f>'Приложение 1'!G172</f>
        <v xml:space="preserve">Стр-во ВЛИ0,4кВ от опоры № 7 ВЛ0,4кВ фидер-2 КТП 10/0,4кВ №2/100кВА ВЛ10кВ Комсомолец ПС35кВГородовиковская, зерносклад </v>
      </c>
      <c r="H171" s="124"/>
      <c r="I171" s="124"/>
      <c r="J171" s="127">
        <v>130</v>
      </c>
      <c r="K171" s="124"/>
      <c r="L171" s="124"/>
      <c r="M171" s="127">
        <v>14</v>
      </c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</row>
    <row r="172" spans="1:85" ht="45" hidden="1" customHeight="1" outlineLevel="1">
      <c r="A172" s="234"/>
      <c r="B172" s="235"/>
      <c r="C172" s="234"/>
      <c r="D172" s="232"/>
      <c r="E172" s="80"/>
      <c r="F172" s="139"/>
      <c r="G172" s="120" t="str">
        <f>'Приложение 1'!G173</f>
        <v xml:space="preserve"> «Строительство новой ВЛ 0,4кВ от опоры №20 ВЛ-0,4 кВ КТП 10/0,4 кВ №6/600 кВа ВЛ-10 кВ "Связь с ПС ЭПТФ" ПС 35/10 кВ "Вознесеновская" (</v>
      </c>
      <c r="H172" s="124"/>
      <c r="I172" s="124"/>
      <c r="J172" s="127">
        <v>100</v>
      </c>
      <c r="K172" s="124"/>
      <c r="L172" s="124"/>
      <c r="M172" s="127">
        <v>3</v>
      </c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</row>
    <row r="173" spans="1:85" ht="60" hidden="1" customHeight="1" outlineLevel="1">
      <c r="A173" s="234"/>
      <c r="B173" s="235"/>
      <c r="C173" s="234"/>
      <c r="D173" s="232"/>
      <c r="E173" s="80"/>
      <c r="F173" s="139"/>
      <c r="G173" s="120" t="str">
        <f>'Приложение 1'!G174</f>
        <v>Строительство ВЛИ-0,4 кВ от опоры №6 отпайки № 1 ВЛ-0,4 кВ фидер-3 от КТП 10/0,4 кВ №25А/400 кВА ВЛ-10кВ «ПМК-9» ПС 35 кВ Троицкая, жил.дома</v>
      </c>
      <c r="H173" s="124"/>
      <c r="I173" s="124"/>
      <c r="J173" s="127">
        <v>115</v>
      </c>
      <c r="K173" s="124"/>
      <c r="L173" s="124"/>
      <c r="M173" s="127">
        <v>10</v>
      </c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</row>
    <row r="174" spans="1:85" ht="45" hidden="1" customHeight="1" outlineLevel="1">
      <c r="A174" s="234"/>
      <c r="B174" s="235"/>
      <c r="C174" s="234"/>
      <c r="D174" s="232"/>
      <c r="E174" s="80"/>
      <c r="F174" s="139"/>
      <c r="G174" s="120" t="str">
        <f>'Приложение 1'!G175</f>
        <v xml:space="preserve">Строительство ВЛИ-0,4 кВ от опоры № 7 ВЛ-0,4 кВ № 3 от ТП №25А/400 кВА ВЛ-10кВ «ПМК-9» от ПС 35 кВ Троицкая, жил.дом </v>
      </c>
      <c r="H174" s="124"/>
      <c r="I174" s="124"/>
      <c r="J174" s="127">
        <v>150</v>
      </c>
      <c r="K174" s="124"/>
      <c r="L174" s="124"/>
      <c r="M174" s="127">
        <v>15</v>
      </c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</row>
    <row r="175" spans="1:85" ht="45" hidden="1" customHeight="1" outlineLevel="1">
      <c r="A175" s="234"/>
      <c r="B175" s="235"/>
      <c r="C175" s="234"/>
      <c r="D175" s="232"/>
      <c r="E175" s="80"/>
      <c r="F175" s="139"/>
      <c r="G175" s="120" t="str">
        <f>'Приложение 1'!G176</f>
        <v xml:space="preserve">Строительство ВЛИ-0,22 кВ от опоры № 8 ВЛ-0,4 кВ № 1 от ТП №24/250 кВА ВЛ-10кВ «ПМК-9» от ПС 35 кВ Троицкая, жил.дом </v>
      </c>
      <c r="H175" s="124"/>
      <c r="I175" s="124"/>
      <c r="J175" s="127">
        <v>60</v>
      </c>
      <c r="K175" s="124"/>
      <c r="L175" s="124"/>
      <c r="M175" s="127">
        <v>15</v>
      </c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</row>
    <row r="176" spans="1:85" ht="60" hidden="1" customHeight="1" outlineLevel="1">
      <c r="A176" s="234"/>
      <c r="B176" s="235"/>
      <c r="C176" s="234"/>
      <c r="D176" s="232"/>
      <c r="E176" s="80"/>
      <c r="F176" s="139"/>
      <c r="G176" s="120" t="str">
        <f>'Приложение 1'!G177</f>
        <v xml:space="preserve">Строительство ВЛИ-0,4 кВ совместным подвесом по ВЛИ-0,22 кВ от опоры № 3 ВЛ-0,4 кВ № 2 от КТП №1/100 кВА ВЛ-10кВ «МКМ» от ПС 35 кВ ЭПТФ, жил.дом </v>
      </c>
      <c r="H176" s="124"/>
      <c r="I176" s="124"/>
      <c r="J176" s="127">
        <v>38</v>
      </c>
      <c r="K176" s="124"/>
      <c r="L176" s="124"/>
      <c r="M176" s="127">
        <v>5</v>
      </c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</row>
    <row r="177" spans="1:85" ht="45" hidden="1" customHeight="1" outlineLevel="1">
      <c r="A177" s="234"/>
      <c r="B177" s="235"/>
      <c r="C177" s="234"/>
      <c r="D177" s="232"/>
      <c r="E177" s="80"/>
      <c r="F177" s="139"/>
      <c r="G177" s="120" t="str">
        <f>'Приложение 1'!G178</f>
        <v xml:space="preserve">Строительство линейного ответвления ВЛИ-0,4 кВ от опоры № 5 ВЛ-0,4 кВ № 3 от КТП №10/400 кВА ВЛ-10кВ «ПМК-9» от ПС 35 кВ Троицкая, жил.дом </v>
      </c>
      <c r="H177" s="124"/>
      <c r="I177" s="124"/>
      <c r="J177" s="127">
        <v>30</v>
      </c>
      <c r="K177" s="124"/>
      <c r="L177" s="124"/>
      <c r="M177" s="127">
        <v>5</v>
      </c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</row>
    <row r="178" spans="1:85" ht="60" hidden="1" customHeight="1" outlineLevel="1">
      <c r="A178" s="234"/>
      <c r="B178" s="235"/>
      <c r="C178" s="234"/>
      <c r="D178" s="232"/>
      <c r="E178" s="80"/>
      <c r="F178" s="139"/>
      <c r="G178" s="120" t="str">
        <f>'Приложение 1'!G179</f>
        <v xml:space="preserve">Строительство ВЛИ-0,4 кВ от РУ-0,4 кВ КТП 10/0,4 кВ №2/63 кВА ВЛ-10кВ № 6 «НС-1» ПС 110 кВ Цаган-Аман, устройство искусственного освещения на автодороге Р-22 </v>
      </c>
      <c r="H178" s="124"/>
      <c r="I178" s="124"/>
      <c r="J178" s="127">
        <v>67</v>
      </c>
      <c r="K178" s="124"/>
      <c r="L178" s="124"/>
      <c r="M178" s="127">
        <v>8.6</v>
      </c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</row>
    <row r="179" spans="1:85" ht="60" hidden="1" customHeight="1" outlineLevel="1">
      <c r="A179" s="234"/>
      <c r="B179" s="235"/>
      <c r="C179" s="234"/>
      <c r="D179" s="232"/>
      <c r="E179" s="80"/>
      <c r="F179" s="139"/>
      <c r="G179" s="120" t="str">
        <f>'Приложение 1'!G180</f>
        <v xml:space="preserve">Строительство ВЛИ-0,22 кВ от опоры № 10 ВЛ-0,4 кВ № 4 от КТП №12/400 кВА «Котельная» ВЛ-10кВ «ЦРБ» от ПС 110 кВ Яшкуль-2, ВРУ-0,22 кВ магазина </v>
      </c>
      <c r="H179" s="124"/>
      <c r="I179" s="124"/>
      <c r="J179" s="127">
        <v>30</v>
      </c>
      <c r="K179" s="124"/>
      <c r="L179" s="124"/>
      <c r="M179" s="127">
        <v>5</v>
      </c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</row>
    <row r="180" spans="1:85" ht="45" hidden="1" customHeight="1" outlineLevel="1">
      <c r="A180" s="234"/>
      <c r="B180" s="235"/>
      <c r="C180" s="234"/>
      <c r="D180" s="232"/>
      <c r="E180" s="80"/>
      <c r="F180" s="139"/>
      <c r="G180" s="120" t="str">
        <f>'Приложение 1'!G181</f>
        <v xml:space="preserve">Строительство ВЛИ-0,22 кВ отдельным фидером от РУ-0,4 кВ ТП №3/40 кВА ВЛ-10кВ «Ар-Нур» от ПС 110 кВ Целинная-2, дом животновода </v>
      </c>
      <c r="H180" s="124"/>
      <c r="I180" s="124"/>
      <c r="J180" s="127">
        <v>370</v>
      </c>
      <c r="K180" s="124"/>
      <c r="L180" s="124"/>
      <c r="M180" s="127">
        <v>5</v>
      </c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</row>
    <row r="181" spans="1:85" ht="60" hidden="1" customHeight="1" outlineLevel="1">
      <c r="A181" s="234"/>
      <c r="B181" s="235"/>
      <c r="C181" s="234"/>
      <c r="D181" s="232"/>
      <c r="E181" s="80"/>
      <c r="F181" s="139"/>
      <c r="G181" s="120" t="str">
        <f>'Приложение 1'!G182</f>
        <v>Строительство линейного ответвления ВЛИ-0,4 кВ от опоры № 8 ВЛ-0,4 кВ № 1 от КТП №3/160 кВА ВЛ-10кВ «Связь с ПС ЭПТФ» от ПС 35 кВ Вознесеновская, базовая станция</v>
      </c>
      <c r="H181" s="124"/>
      <c r="I181" s="124"/>
      <c r="J181" s="127">
        <v>200</v>
      </c>
      <c r="K181" s="124"/>
      <c r="L181" s="124"/>
      <c r="M181" s="127">
        <v>14.5</v>
      </c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</row>
    <row r="182" spans="1:85" ht="45" hidden="1" customHeight="1" outlineLevel="1">
      <c r="A182" s="234"/>
      <c r="B182" s="235"/>
      <c r="C182" s="234"/>
      <c r="D182" s="232"/>
      <c r="E182" s="80"/>
      <c r="F182" s="139"/>
      <c r="G182" s="120" t="str">
        <f>'Приложение 1'!G183</f>
        <v xml:space="preserve">Строительство ВЛИ-0,4 кВ от опоры № 18 ВЛ-0,4 кВ № 2 от КТП №5/250 кВА ВЛ-10кВ «Яшкуль» от ПС 110 кВ Яшкуль-2, жил.дом </v>
      </c>
      <c r="H182" s="124"/>
      <c r="I182" s="124"/>
      <c r="J182" s="127">
        <v>150</v>
      </c>
      <c r="K182" s="124"/>
      <c r="L182" s="124"/>
      <c r="M182" s="127">
        <v>10</v>
      </c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</row>
    <row r="183" spans="1:85" ht="60" hidden="1" customHeight="1" outlineLevel="1">
      <c r="A183" s="234"/>
      <c r="B183" s="235"/>
      <c r="C183" s="234"/>
      <c r="D183" s="232"/>
      <c r="E183" s="80"/>
      <c r="F183" s="139"/>
      <c r="G183" s="120" t="str">
        <f>'Приложение 1'!G184</f>
        <v>Строительство линейного ответвления ВЛИ-0,4 кВ от опоры № 35 ВЛ-0,4 кВ № 2 от КТП №3/400 кВА ВЛ-10кВ «ПМК-9» от ПС 35 кВ Троицкая, ВРУ-0,4 кВ водонапорной башни заявителя а</v>
      </c>
      <c r="H183" s="124"/>
      <c r="I183" s="124"/>
      <c r="J183" s="127">
        <v>340</v>
      </c>
      <c r="K183" s="124"/>
      <c r="L183" s="124"/>
      <c r="M183" s="127">
        <v>3</v>
      </c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</row>
    <row r="184" spans="1:85" ht="60" hidden="1" customHeight="1" outlineLevel="1">
      <c r="A184" s="234"/>
      <c r="B184" s="235"/>
      <c r="C184" s="234"/>
      <c r="D184" s="232"/>
      <c r="E184" s="80"/>
      <c r="F184" s="139"/>
      <c r="G184" s="120" t="str">
        <f>'Приложение 1'!G185</f>
        <v>Стр-во возд.отв.ВЛИ0,4кВ от опоры№17 ВЛ0,4кВ фидер-1 от КТП№4/160кВА ВЛ10кВ Поселок ПС35кВ Целинная1, дом культуры п.Аршан-Булг (ориент.пр.ЛЭП 0,04км)</v>
      </c>
      <c r="H184" s="124"/>
      <c r="I184" s="124"/>
      <c r="J184" s="127">
        <v>40</v>
      </c>
      <c r="K184" s="124"/>
      <c r="L184" s="124"/>
      <c r="M184" s="127">
        <v>20</v>
      </c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</row>
    <row r="185" spans="1:85" ht="45" hidden="1" customHeight="1" outlineLevel="1">
      <c r="A185" s="234"/>
      <c r="B185" s="235"/>
      <c r="C185" s="234"/>
      <c r="D185" s="232"/>
      <c r="E185" s="80"/>
      <c r="F185" s="139"/>
      <c r="G185" s="120" t="str">
        <f>'Приложение 1'!G186</f>
        <v xml:space="preserve">Строительство ВЛИ-0,4 кВ от РУ-0,4 кВ ТП №5/250 кВА «Детская больница» ВЛ-10кВ «Хлебозавод» от ПС 35 кВ Приютное-1, магазин </v>
      </c>
      <c r="H185" s="124"/>
      <c r="I185" s="124"/>
      <c r="J185" s="127">
        <v>352</v>
      </c>
      <c r="K185" s="124"/>
      <c r="L185" s="124"/>
      <c r="M185" s="127">
        <v>72</v>
      </c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</row>
    <row r="186" spans="1:85" collapsed="1">
      <c r="A186" s="234"/>
      <c r="B186" s="235"/>
      <c r="C186" s="234"/>
      <c r="D186" s="232"/>
      <c r="E186" s="80" t="s">
        <v>69</v>
      </c>
      <c r="F186" s="139"/>
      <c r="G186" s="120"/>
      <c r="H186" s="213">
        <v>3452</v>
      </c>
      <c r="I186" s="213">
        <v>780</v>
      </c>
      <c r="J186" s="213">
        <v>100</v>
      </c>
      <c r="K186" s="213">
        <v>1488</v>
      </c>
      <c r="L186" s="213">
        <v>16.55</v>
      </c>
      <c r="M186" s="213">
        <v>15.96</v>
      </c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</row>
    <row r="187" spans="1:85" ht="15" hidden="1" customHeight="1" outlineLevel="1">
      <c r="A187" s="234"/>
      <c r="B187" s="235"/>
      <c r="C187" s="234"/>
      <c r="D187" s="232"/>
      <c r="E187" s="80"/>
      <c r="F187" s="139"/>
      <c r="G187" s="157" t="str">
        <f>'Приложение 1'!G188</f>
        <v>2016 год:</v>
      </c>
      <c r="H187" s="127">
        <v>3452</v>
      </c>
      <c r="I187" s="124"/>
      <c r="J187" s="124"/>
      <c r="K187" s="127">
        <v>1488</v>
      </c>
      <c r="L187" s="124"/>
      <c r="M187" s="124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</row>
    <row r="188" spans="1:85" ht="90" hidden="1" customHeight="1" outlineLevel="1">
      <c r="A188" s="234"/>
      <c r="B188" s="235"/>
      <c r="C188" s="234"/>
      <c r="D188" s="232"/>
      <c r="E188" s="80"/>
      <c r="F188" s="139"/>
      <c r="G188" s="120" t="str">
        <f>'Приложение 1'!G189</f>
        <v>Строительство ВЛ-0,4 кВ от проектируемого КТП по ВЛ-10 кВ (проектируемая) ПС 35/10 кВ "Троицкая" (квартал "Огнеборцев") для технологического присоединения 240 льготных заявителей (Квартал "Огнеборцев": 1-й, 2-й, 3-й пусковые комплексы)</v>
      </c>
      <c r="H188" s="127">
        <v>2807</v>
      </c>
      <c r="I188" s="124"/>
      <c r="J188" s="124"/>
      <c r="K188" s="341">
        <v>1488</v>
      </c>
      <c r="L188" s="124"/>
      <c r="M188" s="124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</row>
    <row r="189" spans="1:85" ht="90" hidden="1" customHeight="1" outlineLevel="1">
      <c r="A189" s="234"/>
      <c r="B189" s="235"/>
      <c r="C189" s="234"/>
      <c r="D189" s="232"/>
      <c r="E189" s="80"/>
      <c r="F189" s="139"/>
      <c r="G189" s="120" t="str">
        <f>'Приложение 1'!G190</f>
        <v>Строительство ВЛ-0,4 кВ от проектируемого КТП по ВЛ-10 кВ (проектируемая) ПС 35/10 кВ "Троицкая" (квартал "Огнеборцев") для технологического присоединения 240 льготных заявителей (Квартал "Огнеборцев": 4-й пусковой комплекс)</v>
      </c>
      <c r="H189" s="127">
        <v>645</v>
      </c>
      <c r="I189" s="124"/>
      <c r="J189" s="124"/>
      <c r="K189" s="342"/>
      <c r="L189" s="124"/>
      <c r="M189" s="124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</row>
    <row r="190" spans="1:85" ht="15" hidden="1" customHeight="1" outlineLevel="1">
      <c r="A190" s="234"/>
      <c r="B190" s="235"/>
      <c r="C190" s="234"/>
      <c r="D190" s="232"/>
      <c r="E190" s="80"/>
      <c r="F190" s="139"/>
      <c r="G190" s="157" t="str">
        <f>'Приложение 1'!G191</f>
        <v>2017 год:</v>
      </c>
      <c r="H190" s="124"/>
      <c r="I190" s="127">
        <v>780</v>
      </c>
      <c r="J190" s="124"/>
      <c r="K190" s="124"/>
      <c r="L190" s="127">
        <v>16.55</v>
      </c>
      <c r="M190" s="124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</row>
    <row r="191" spans="1:85" ht="45" hidden="1" customHeight="1" outlineLevel="1">
      <c r="A191" s="234"/>
      <c r="B191" s="235"/>
      <c r="C191" s="234"/>
      <c r="D191" s="232"/>
      <c r="E191" s="80"/>
      <c r="F191" s="139"/>
      <c r="G191" s="120" t="str">
        <f>'Приложение 1'!G192</f>
        <v>Строительство ВЛИ-0,4 кВ от опоры №24 фидер №3 от КТП 10/0,4 кВ №7/400 кВА ВЛ-10кВ "Яшкуль" от ПС 110/35/10 кВ "Яшкуль 2", жил.дом</v>
      </c>
      <c r="H191" s="124"/>
      <c r="I191" s="127">
        <v>330</v>
      </c>
      <c r="J191" s="124"/>
      <c r="K191" s="124"/>
      <c r="L191" s="127">
        <v>5</v>
      </c>
      <c r="M191" s="124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</row>
    <row r="192" spans="1:85" ht="45" hidden="1" customHeight="1" outlineLevel="1">
      <c r="A192" s="234"/>
      <c r="B192" s="235"/>
      <c r="C192" s="234"/>
      <c r="D192" s="232"/>
      <c r="E192" s="80"/>
      <c r="F192" s="139"/>
      <c r="G192" s="120" t="str">
        <f>'Приложение 1'!G193</f>
        <v xml:space="preserve">Строительство ВЛИ-0,4 кВ от КТП 10/0,4 кВ №19/100 кВА «Микрорайон» ВЛ-10кВ Поселок от ПС 110 кВ Комсомольская </v>
      </c>
      <c r="H192" s="124"/>
      <c r="I192" s="127">
        <v>450</v>
      </c>
      <c r="J192" s="124"/>
      <c r="K192" s="124"/>
      <c r="L192" s="127">
        <v>11.55</v>
      </c>
      <c r="M192" s="124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</row>
    <row r="193" spans="1:85" ht="15" hidden="1" customHeight="1" outlineLevel="1">
      <c r="A193" s="234"/>
      <c r="B193" s="235"/>
      <c r="C193" s="234"/>
      <c r="D193" s="232"/>
      <c r="E193" s="80"/>
      <c r="F193" s="139"/>
      <c r="G193" s="157" t="str">
        <f>'Приложение 1'!G194</f>
        <v>2018 год:</v>
      </c>
      <c r="H193" s="124"/>
      <c r="I193" s="124"/>
      <c r="J193" s="127">
        <v>100</v>
      </c>
      <c r="K193" s="124"/>
      <c r="L193" s="124"/>
      <c r="M193" s="127">
        <v>15.96</v>
      </c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</row>
    <row r="194" spans="1:85" ht="60" hidden="1" customHeight="1" outlineLevel="1">
      <c r="A194" s="234"/>
      <c r="B194" s="235"/>
      <c r="C194" s="234"/>
      <c r="D194" s="232"/>
      <c r="E194" s="80"/>
      <c r="F194" s="139"/>
      <c r="G194" s="120" t="str">
        <f>'Приложение 1'!G195</f>
        <v xml:space="preserve">Строительство ВЛИ-0,4 кВ от опоры № 1 ВЛ-0,4 кВ № 1 от КТП №3/250 кВА совместным подвесом по ВЛ-10кВ «Поселок» от ПС 35 кВ Хулхута, шкаф управления уличным освещением </v>
      </c>
      <c r="H194" s="124"/>
      <c r="I194" s="124"/>
      <c r="J194" s="127">
        <v>100</v>
      </c>
      <c r="K194" s="124"/>
      <c r="L194" s="124"/>
      <c r="M194" s="127">
        <v>15.96</v>
      </c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</row>
    <row r="195" spans="1:85" ht="15" hidden="1" customHeight="1" outlineLevel="1">
      <c r="A195" s="234"/>
      <c r="B195" s="235"/>
      <c r="C195" s="234"/>
      <c r="D195" s="232"/>
      <c r="E195" s="80" t="s">
        <v>70</v>
      </c>
      <c r="F195" s="139"/>
      <c r="G195" s="120"/>
      <c r="H195" s="88"/>
      <c r="I195" s="88"/>
      <c r="J195" s="88"/>
      <c r="K195" s="88"/>
      <c r="L195" s="88"/>
      <c r="M195" s="88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</row>
    <row r="196" spans="1:85" ht="15" hidden="1" customHeight="1" outlineLevel="1">
      <c r="A196" s="234"/>
      <c r="B196" s="235"/>
      <c r="C196" s="234"/>
      <c r="D196" s="232"/>
      <c r="E196" s="80" t="s">
        <v>71</v>
      </c>
      <c r="F196" s="139"/>
      <c r="G196" s="120"/>
      <c r="H196" s="88"/>
      <c r="I196" s="88"/>
      <c r="J196" s="88"/>
      <c r="K196" s="88"/>
      <c r="L196" s="88"/>
      <c r="M196" s="88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</row>
    <row r="197" spans="1:85" ht="15" hidden="1" customHeight="1" outlineLevel="1">
      <c r="A197" s="234"/>
      <c r="B197" s="235"/>
      <c r="C197" s="234"/>
      <c r="D197" s="232"/>
      <c r="E197" s="79" t="s">
        <v>72</v>
      </c>
      <c r="F197" s="140"/>
      <c r="G197" s="120"/>
      <c r="H197" s="88"/>
      <c r="I197" s="88"/>
      <c r="J197" s="88"/>
      <c r="K197" s="88"/>
      <c r="L197" s="88"/>
      <c r="M197" s="88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</row>
    <row r="198" spans="1:85" ht="15" hidden="1" customHeight="1" outlineLevel="1">
      <c r="A198" s="234"/>
      <c r="B198" s="235"/>
      <c r="C198" s="234"/>
      <c r="D198" s="232"/>
      <c r="E198" s="79" t="s">
        <v>73</v>
      </c>
      <c r="F198" s="140"/>
      <c r="G198" s="120"/>
      <c r="H198" s="88"/>
      <c r="I198" s="88"/>
      <c r="J198" s="88"/>
      <c r="K198" s="88"/>
      <c r="L198" s="88"/>
      <c r="M198" s="88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</row>
    <row r="199" spans="1:85" collapsed="1">
      <c r="A199" s="234"/>
      <c r="B199" s="235"/>
      <c r="C199" s="234" t="s">
        <v>21</v>
      </c>
      <c r="D199" s="232" t="s">
        <v>19</v>
      </c>
      <c r="E199" s="80" t="s">
        <v>68</v>
      </c>
      <c r="F199" s="139"/>
      <c r="G199" s="120"/>
      <c r="H199" s="213">
        <v>0</v>
      </c>
      <c r="I199" s="213">
        <v>80</v>
      </c>
      <c r="J199" s="213">
        <v>80</v>
      </c>
      <c r="K199" s="213">
        <v>0</v>
      </c>
      <c r="L199" s="213">
        <v>4.3</v>
      </c>
      <c r="M199" s="213">
        <v>8.7200000000000006</v>
      </c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</row>
    <row r="200" spans="1:85" ht="15" hidden="1" customHeight="1" outlineLevel="1">
      <c r="A200" s="234"/>
      <c r="B200" s="235"/>
      <c r="C200" s="234"/>
      <c r="D200" s="232"/>
      <c r="E200" s="80"/>
      <c r="F200" s="139"/>
      <c r="G200" s="157" t="str">
        <f>'Приложение 1'!G201</f>
        <v>2017 год:</v>
      </c>
      <c r="H200" s="133"/>
      <c r="I200" s="135">
        <v>80</v>
      </c>
      <c r="J200" s="133"/>
      <c r="K200" s="133"/>
      <c r="L200" s="135">
        <v>4.3</v>
      </c>
      <c r="M200" s="133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</row>
    <row r="201" spans="1:85" ht="45" hidden="1" customHeight="1" outlineLevel="1">
      <c r="A201" s="234"/>
      <c r="B201" s="235"/>
      <c r="C201" s="234"/>
      <c r="D201" s="232"/>
      <c r="E201" s="80"/>
      <c r="F201" s="139"/>
      <c r="G201" s="120" t="str">
        <f>'Приложение 1'!G202</f>
        <v xml:space="preserve">Стр-во возд.отв.ВЛИ0,23кВ от опоры №6 ВЛ0,4кВ фидер2 от КТП№13/100кВА ВЛ10кВ Поселок ПС110кВ Комсомольская </v>
      </c>
      <c r="H201" s="133"/>
      <c r="I201" s="135">
        <v>80</v>
      </c>
      <c r="J201" s="133"/>
      <c r="K201" s="133"/>
      <c r="L201" s="135">
        <v>4.3</v>
      </c>
      <c r="M201" s="133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</row>
    <row r="202" spans="1:85" ht="15" hidden="1" customHeight="1" outlineLevel="1">
      <c r="A202" s="234"/>
      <c r="B202" s="235"/>
      <c r="C202" s="234"/>
      <c r="D202" s="232"/>
      <c r="E202" s="80"/>
      <c r="F202" s="139"/>
      <c r="G202" s="157" t="str">
        <f>'Приложение 1'!G203</f>
        <v>2018 год:</v>
      </c>
      <c r="H202" s="133"/>
      <c r="I202" s="133"/>
      <c r="J202" s="120">
        <v>80</v>
      </c>
      <c r="K202" s="133"/>
      <c r="L202" s="133"/>
      <c r="M202" s="120">
        <v>8.7200000000000006</v>
      </c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</row>
    <row r="203" spans="1:85" ht="45" hidden="1" customHeight="1" outlineLevel="1">
      <c r="A203" s="234"/>
      <c r="B203" s="235"/>
      <c r="C203" s="234"/>
      <c r="D203" s="232"/>
      <c r="E203" s="80"/>
      <c r="F203" s="139"/>
      <c r="G203" s="120" t="str">
        <f>'Приложение 1'!G204</f>
        <v xml:space="preserve">Стр-во отпайки ВЛИ0,22кВ от опоры №20 ВЛ0,4 кВ фидер-1 от КТП №13/100 кВА ВЛ-10кВ Поселок ПС 110 кВ Комсомольская, </v>
      </c>
      <c r="H203" s="133"/>
      <c r="I203" s="133"/>
      <c r="J203" s="120">
        <v>80</v>
      </c>
      <c r="K203" s="133"/>
      <c r="L203" s="133"/>
      <c r="M203" s="120">
        <v>8.7200000000000006</v>
      </c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</row>
    <row r="204" spans="1:85" ht="15" hidden="1" customHeight="1" outlineLevel="1">
      <c r="A204" s="234"/>
      <c r="B204" s="235"/>
      <c r="C204" s="234"/>
      <c r="D204" s="232"/>
      <c r="E204" s="80" t="s">
        <v>69</v>
      </c>
      <c r="F204" s="139"/>
      <c r="G204" s="120"/>
      <c r="H204" s="87"/>
      <c r="I204" s="87"/>
      <c r="J204" s="87"/>
      <c r="K204" s="87"/>
      <c r="L204" s="87"/>
      <c r="M204" s="87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</row>
    <row r="205" spans="1:85" ht="15" hidden="1" customHeight="1" outlineLevel="1">
      <c r="A205" s="234"/>
      <c r="B205" s="235"/>
      <c r="C205" s="234"/>
      <c r="D205" s="232"/>
      <c r="E205" s="80" t="s">
        <v>70</v>
      </c>
      <c r="F205" s="139"/>
      <c r="G205" s="120"/>
      <c r="H205" s="87"/>
      <c r="I205" s="87"/>
      <c r="J205" s="87"/>
      <c r="K205" s="87"/>
      <c r="L205" s="87"/>
      <c r="M205" s="87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</row>
    <row r="206" spans="1:85" ht="15" hidden="1" customHeight="1" outlineLevel="1">
      <c r="A206" s="234"/>
      <c r="B206" s="235"/>
      <c r="C206" s="234"/>
      <c r="D206" s="232"/>
      <c r="E206" s="80" t="s">
        <v>71</v>
      </c>
      <c r="F206" s="139"/>
      <c r="G206" s="120"/>
      <c r="H206" s="87"/>
      <c r="I206" s="87"/>
      <c r="J206" s="87"/>
      <c r="K206" s="87"/>
      <c r="L206" s="87"/>
      <c r="M206" s="87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</row>
    <row r="207" spans="1:85" ht="15" hidden="1" customHeight="1" outlineLevel="1">
      <c r="A207" s="234"/>
      <c r="B207" s="235"/>
      <c r="C207" s="234"/>
      <c r="D207" s="232"/>
      <c r="E207" s="79" t="s">
        <v>72</v>
      </c>
      <c r="F207" s="140"/>
      <c r="G207" s="120"/>
      <c r="H207" s="87"/>
      <c r="I207" s="87"/>
      <c r="J207" s="87"/>
      <c r="K207" s="87"/>
      <c r="L207" s="87"/>
      <c r="M207" s="87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</row>
    <row r="208" spans="1:85" ht="15" hidden="1" customHeight="1" outlineLevel="1">
      <c r="A208" s="234"/>
      <c r="B208" s="235"/>
      <c r="C208" s="234"/>
      <c r="D208" s="232"/>
      <c r="E208" s="79" t="s">
        <v>73</v>
      </c>
      <c r="F208" s="140"/>
      <c r="G208" s="120"/>
      <c r="H208" s="87"/>
      <c r="I208" s="87"/>
      <c r="J208" s="87"/>
      <c r="K208" s="87"/>
      <c r="L208" s="87"/>
      <c r="M208" s="87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</row>
    <row r="209" spans="1:85" ht="15" hidden="1" customHeight="1" outlineLevel="1">
      <c r="A209" s="234"/>
      <c r="B209" s="235"/>
      <c r="C209" s="234"/>
      <c r="D209" s="232" t="s">
        <v>16</v>
      </c>
      <c r="E209" s="80" t="s">
        <v>68</v>
      </c>
      <c r="F209" s="139"/>
      <c r="G209" s="120"/>
      <c r="H209" s="87"/>
      <c r="I209" s="87"/>
      <c r="J209" s="87"/>
      <c r="K209" s="87"/>
      <c r="L209" s="87"/>
      <c r="M209" s="87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</row>
    <row r="210" spans="1:85" ht="15" hidden="1" customHeight="1" outlineLevel="1">
      <c r="A210" s="234"/>
      <c r="B210" s="235"/>
      <c r="C210" s="234"/>
      <c r="D210" s="232"/>
      <c r="E210" s="80" t="s">
        <v>69</v>
      </c>
      <c r="F210" s="139"/>
      <c r="G210" s="120"/>
      <c r="H210" s="87"/>
      <c r="I210" s="87"/>
      <c r="J210" s="87"/>
      <c r="K210" s="87"/>
      <c r="L210" s="87"/>
      <c r="M210" s="87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</row>
    <row r="211" spans="1:85" ht="15" hidden="1" customHeight="1" outlineLevel="1">
      <c r="A211" s="234"/>
      <c r="B211" s="235"/>
      <c r="C211" s="234"/>
      <c r="D211" s="232"/>
      <c r="E211" s="80" t="s">
        <v>70</v>
      </c>
      <c r="F211" s="139"/>
      <c r="G211" s="120"/>
      <c r="H211" s="87"/>
      <c r="I211" s="87"/>
      <c r="J211" s="87"/>
      <c r="K211" s="87"/>
      <c r="L211" s="87"/>
      <c r="M211" s="87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</row>
    <row r="212" spans="1:85" ht="15" hidden="1" customHeight="1" outlineLevel="1">
      <c r="A212" s="234"/>
      <c r="B212" s="235"/>
      <c r="C212" s="234"/>
      <c r="D212" s="232"/>
      <c r="E212" s="80" t="s">
        <v>71</v>
      </c>
      <c r="F212" s="139"/>
      <c r="G212" s="120"/>
      <c r="H212" s="87"/>
      <c r="I212" s="87"/>
      <c r="J212" s="87"/>
      <c r="K212" s="87"/>
      <c r="L212" s="87"/>
      <c r="M212" s="87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</row>
    <row r="213" spans="1:85" ht="15" hidden="1" customHeight="1" outlineLevel="1">
      <c r="A213" s="234"/>
      <c r="B213" s="235"/>
      <c r="C213" s="234"/>
      <c r="D213" s="232"/>
      <c r="E213" s="79" t="s">
        <v>72</v>
      </c>
      <c r="F213" s="140"/>
      <c r="G213" s="120"/>
      <c r="H213" s="87"/>
      <c r="I213" s="87"/>
      <c r="J213" s="87"/>
      <c r="K213" s="87"/>
      <c r="L213" s="87"/>
      <c r="M213" s="87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</row>
    <row r="214" spans="1:85" ht="15" hidden="1" customHeight="1" outlineLevel="1">
      <c r="A214" s="234"/>
      <c r="B214" s="235"/>
      <c r="C214" s="234"/>
      <c r="D214" s="232"/>
      <c r="E214" s="79" t="s">
        <v>73</v>
      </c>
      <c r="F214" s="140"/>
      <c r="G214" s="120"/>
      <c r="H214" s="87"/>
      <c r="I214" s="87"/>
      <c r="J214" s="87"/>
      <c r="K214" s="87"/>
      <c r="L214" s="87"/>
      <c r="M214" s="87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</row>
    <row r="215" spans="1:85" collapsed="1">
      <c r="A215" s="196"/>
      <c r="B215" s="196"/>
      <c r="C215" s="196"/>
      <c r="D215" s="196"/>
      <c r="H215" s="56"/>
      <c r="I215" s="56"/>
      <c r="J215" s="56"/>
      <c r="K215" s="56"/>
      <c r="L215" s="56"/>
      <c r="M215" s="5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</row>
    <row r="216" spans="1:85"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</row>
    <row r="217" spans="1:85">
      <c r="A217" s="230"/>
      <c r="B217" s="230"/>
      <c r="C217" s="230"/>
      <c r="D217" s="230"/>
      <c r="E217" s="230"/>
      <c r="F217" s="230"/>
      <c r="G217" s="156"/>
      <c r="H217" s="338" t="s">
        <v>132</v>
      </c>
      <c r="I217" s="338"/>
      <c r="J217" s="338"/>
      <c r="K217" s="338"/>
      <c r="L217" s="338"/>
      <c r="M217" s="338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</row>
    <row r="218" spans="1:85" ht="43.5" customHeight="1">
      <c r="A218" s="232" t="s">
        <v>59</v>
      </c>
      <c r="B218" s="234" t="s">
        <v>60</v>
      </c>
      <c r="C218" s="232" t="s">
        <v>61</v>
      </c>
      <c r="D218" s="232" t="s">
        <v>62</v>
      </c>
      <c r="E218" s="321" t="s">
        <v>63</v>
      </c>
      <c r="F218" s="229" t="s">
        <v>324</v>
      </c>
      <c r="G218" s="232" t="s">
        <v>142</v>
      </c>
      <c r="H218" s="232" t="s">
        <v>64</v>
      </c>
      <c r="I218" s="232"/>
      <c r="J218" s="232"/>
      <c r="K218" s="232" t="s">
        <v>65</v>
      </c>
      <c r="L218" s="232"/>
      <c r="M218" s="232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</row>
    <row r="219" spans="1:85">
      <c r="A219" s="232"/>
      <c r="B219" s="234"/>
      <c r="C219" s="232"/>
      <c r="D219" s="232"/>
      <c r="E219" s="321"/>
      <c r="F219" s="229"/>
      <c r="G219" s="232"/>
      <c r="H219" s="79">
        <f>H9</f>
        <v>2016</v>
      </c>
      <c r="I219" s="79">
        <f>I9</f>
        <v>2017</v>
      </c>
      <c r="J219" s="79">
        <f>J9</f>
        <v>2018</v>
      </c>
      <c r="K219" s="79">
        <f>H219</f>
        <v>2016</v>
      </c>
      <c r="L219" s="79">
        <f>I219</f>
        <v>2017</v>
      </c>
      <c r="M219" s="79">
        <f>J219</f>
        <v>2018</v>
      </c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</row>
    <row r="220" spans="1:85" ht="15" hidden="1" customHeight="1" outlineLevel="1">
      <c r="A220" s="234" t="s">
        <v>20</v>
      </c>
      <c r="B220" s="235" t="s">
        <v>67</v>
      </c>
      <c r="C220" s="234" t="s">
        <v>18</v>
      </c>
      <c r="D220" s="232" t="s">
        <v>19</v>
      </c>
      <c r="E220" s="80" t="s">
        <v>68</v>
      </c>
      <c r="F220" s="139"/>
      <c r="G220" s="120"/>
      <c r="H220" s="87"/>
      <c r="I220" s="87"/>
      <c r="J220" s="87"/>
      <c r="K220" s="87"/>
      <c r="L220" s="87"/>
      <c r="M220" s="87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</row>
    <row r="221" spans="1:85" ht="15" hidden="1" customHeight="1" outlineLevel="1">
      <c r="A221" s="234"/>
      <c r="B221" s="235"/>
      <c r="C221" s="234"/>
      <c r="D221" s="232"/>
      <c r="E221" s="80" t="s">
        <v>69</v>
      </c>
      <c r="F221" s="139"/>
      <c r="G221" s="120"/>
      <c r="H221" s="87"/>
      <c r="I221" s="87"/>
      <c r="J221" s="87"/>
      <c r="K221" s="87"/>
      <c r="L221" s="87"/>
      <c r="M221" s="87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</row>
    <row r="222" spans="1:85" ht="15" hidden="1" customHeight="1" outlineLevel="1">
      <c r="A222" s="234"/>
      <c r="B222" s="235"/>
      <c r="C222" s="234"/>
      <c r="D222" s="232"/>
      <c r="E222" s="80" t="s">
        <v>70</v>
      </c>
      <c r="F222" s="139"/>
      <c r="G222" s="120"/>
      <c r="H222" s="87"/>
      <c r="I222" s="87"/>
      <c r="J222" s="87"/>
      <c r="K222" s="87"/>
      <c r="L222" s="87"/>
      <c r="M222" s="87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</row>
    <row r="223" spans="1:85" ht="15" hidden="1" customHeight="1" outlineLevel="1">
      <c r="A223" s="234"/>
      <c r="B223" s="235"/>
      <c r="C223" s="234"/>
      <c r="D223" s="232"/>
      <c r="E223" s="80" t="s">
        <v>71</v>
      </c>
      <c r="F223" s="139"/>
      <c r="G223" s="120"/>
      <c r="H223" s="87"/>
      <c r="I223" s="87"/>
      <c r="J223" s="87"/>
      <c r="K223" s="87"/>
      <c r="L223" s="87"/>
      <c r="M223" s="87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</row>
    <row r="224" spans="1:85" ht="15" hidden="1" customHeight="1" outlineLevel="1">
      <c r="A224" s="234"/>
      <c r="B224" s="235"/>
      <c r="C224" s="234"/>
      <c r="D224" s="232"/>
      <c r="E224" s="79" t="s">
        <v>72</v>
      </c>
      <c r="F224" s="140"/>
      <c r="G224" s="120"/>
      <c r="H224" s="87"/>
      <c r="I224" s="87"/>
      <c r="J224" s="87"/>
      <c r="K224" s="87"/>
      <c r="L224" s="87"/>
      <c r="M224" s="87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</row>
    <row r="225" spans="1:85" ht="15" hidden="1" customHeight="1" outlineLevel="1">
      <c r="A225" s="234"/>
      <c r="B225" s="235"/>
      <c r="C225" s="234"/>
      <c r="D225" s="232"/>
      <c r="E225" s="79" t="s">
        <v>73</v>
      </c>
      <c r="F225" s="140"/>
      <c r="G225" s="120"/>
      <c r="H225" s="87"/>
      <c r="I225" s="87"/>
      <c r="J225" s="87"/>
      <c r="K225" s="87"/>
      <c r="L225" s="87"/>
      <c r="M225" s="87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</row>
    <row r="226" spans="1:85" ht="15" hidden="1" customHeight="1" outlineLevel="1">
      <c r="A226" s="234"/>
      <c r="B226" s="235"/>
      <c r="C226" s="234"/>
      <c r="D226" s="232" t="s">
        <v>16</v>
      </c>
      <c r="E226" s="80" t="s">
        <v>68</v>
      </c>
      <c r="F226" s="139"/>
      <c r="G226" s="120"/>
      <c r="H226" s="87"/>
      <c r="I226" s="87"/>
      <c r="J226" s="87"/>
      <c r="K226" s="87"/>
      <c r="L226" s="87"/>
      <c r="M226" s="87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</row>
    <row r="227" spans="1:85" ht="15" hidden="1" customHeight="1" outlineLevel="1">
      <c r="A227" s="234"/>
      <c r="B227" s="235"/>
      <c r="C227" s="234"/>
      <c r="D227" s="232"/>
      <c r="E227" s="80" t="s">
        <v>69</v>
      </c>
      <c r="F227" s="139"/>
      <c r="G227" s="120"/>
      <c r="H227" s="87"/>
      <c r="I227" s="87"/>
      <c r="J227" s="87"/>
      <c r="K227" s="87"/>
      <c r="L227" s="87"/>
      <c r="M227" s="87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</row>
    <row r="228" spans="1:85" ht="15" hidden="1" customHeight="1" outlineLevel="1">
      <c r="A228" s="234"/>
      <c r="B228" s="235"/>
      <c r="C228" s="234"/>
      <c r="D228" s="232"/>
      <c r="E228" s="80" t="s">
        <v>70</v>
      </c>
      <c r="F228" s="139"/>
      <c r="G228" s="120"/>
      <c r="H228" s="87"/>
      <c r="I228" s="87"/>
      <c r="J228" s="87"/>
      <c r="K228" s="87"/>
      <c r="L228" s="87"/>
      <c r="M228" s="87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</row>
    <row r="229" spans="1:85" ht="15" hidden="1" customHeight="1" outlineLevel="1">
      <c r="A229" s="234"/>
      <c r="B229" s="235"/>
      <c r="C229" s="234"/>
      <c r="D229" s="232"/>
      <c r="E229" s="80" t="s">
        <v>71</v>
      </c>
      <c r="F229" s="139"/>
      <c r="G229" s="120"/>
      <c r="H229" s="87"/>
      <c r="I229" s="87"/>
      <c r="J229" s="87"/>
      <c r="K229" s="87"/>
      <c r="L229" s="87"/>
      <c r="M229" s="87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</row>
    <row r="230" spans="1:85" ht="15" hidden="1" customHeight="1" outlineLevel="1">
      <c r="A230" s="234"/>
      <c r="B230" s="235"/>
      <c r="C230" s="234"/>
      <c r="D230" s="232"/>
      <c r="E230" s="79" t="s">
        <v>72</v>
      </c>
      <c r="F230" s="140"/>
      <c r="G230" s="120"/>
      <c r="H230" s="87"/>
      <c r="I230" s="87"/>
      <c r="J230" s="87"/>
      <c r="K230" s="87"/>
      <c r="L230" s="87"/>
      <c r="M230" s="87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</row>
    <row r="231" spans="1:85" ht="15" hidden="1" customHeight="1" outlineLevel="1">
      <c r="A231" s="234"/>
      <c r="B231" s="235"/>
      <c r="C231" s="234"/>
      <c r="D231" s="232"/>
      <c r="E231" s="79" t="s">
        <v>73</v>
      </c>
      <c r="F231" s="140"/>
      <c r="G231" s="120"/>
      <c r="H231" s="87"/>
      <c r="I231" s="87"/>
      <c r="J231" s="87"/>
      <c r="K231" s="87"/>
      <c r="L231" s="87"/>
      <c r="M231" s="87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</row>
    <row r="232" spans="1:85" collapsed="1">
      <c r="A232" s="234"/>
      <c r="B232" s="235"/>
      <c r="C232" s="234" t="s">
        <v>21</v>
      </c>
      <c r="D232" s="232" t="s">
        <v>19</v>
      </c>
      <c r="E232" s="80" t="s">
        <v>68</v>
      </c>
      <c r="F232" s="139"/>
      <c r="G232" s="120"/>
      <c r="H232" s="213">
        <v>0</v>
      </c>
      <c r="I232" s="213">
        <v>110</v>
      </c>
      <c r="J232" s="213">
        <v>161</v>
      </c>
      <c r="K232" s="213"/>
      <c r="L232" s="213">
        <v>15</v>
      </c>
      <c r="M232" s="213">
        <v>274.5</v>
      </c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</row>
    <row r="233" spans="1:85" hidden="1">
      <c r="A233" s="234"/>
      <c r="B233" s="235"/>
      <c r="C233" s="234"/>
      <c r="D233" s="232"/>
      <c r="E233" s="80"/>
      <c r="F233" s="139"/>
      <c r="G233" s="157" t="str">
        <f>'Приложение 1'!G239</f>
        <v>2017 год:</v>
      </c>
      <c r="H233" s="214"/>
      <c r="I233" s="176">
        <v>110</v>
      </c>
      <c r="J233" s="214"/>
      <c r="K233" s="214"/>
      <c r="L233" s="176">
        <v>15</v>
      </c>
      <c r="M233" s="214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</row>
    <row r="234" spans="1:85" ht="45" hidden="1">
      <c r="A234" s="234"/>
      <c r="B234" s="235"/>
      <c r="C234" s="234"/>
      <c r="D234" s="232"/>
      <c r="E234" s="80"/>
      <c r="F234" s="139"/>
      <c r="G234" s="120" t="str">
        <f>'Приложение 1'!G240</f>
        <v xml:space="preserve">Строительство ВЛ-10 кВ от опоры № 87 ВЛ-10 кВ "Ленинец" ПС 35/10 кВ «Городовиковская» до КТП 10/0,4 кВ, питающего здание зернотока </v>
      </c>
      <c r="H234" s="214"/>
      <c r="I234" s="176">
        <v>110</v>
      </c>
      <c r="J234" s="214"/>
      <c r="K234" s="214"/>
      <c r="L234" s="176">
        <v>15</v>
      </c>
      <c r="M234" s="214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</row>
    <row r="235" spans="1:85" hidden="1">
      <c r="A235" s="234"/>
      <c r="B235" s="235"/>
      <c r="C235" s="234"/>
      <c r="D235" s="232"/>
      <c r="E235" s="80"/>
      <c r="F235" s="139"/>
      <c r="G235" s="157" t="str">
        <f>'Приложение 1'!G241</f>
        <v>2018 год:</v>
      </c>
      <c r="H235" s="214"/>
      <c r="I235" s="214"/>
      <c r="J235" s="176">
        <v>161</v>
      </c>
      <c r="K235" s="214"/>
      <c r="L235" s="214"/>
      <c r="M235" s="176">
        <v>274.5</v>
      </c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</row>
    <row r="236" spans="1:85" ht="60" hidden="1">
      <c r="A236" s="234"/>
      <c r="B236" s="235"/>
      <c r="C236" s="234"/>
      <c r="D236" s="232"/>
      <c r="E236" s="80"/>
      <c r="F236" s="139"/>
      <c r="G236" s="120" t="str">
        <f>'Приложение 1'!G242</f>
        <v>Стр-во лин.отв.10кВор.пр100мотоп.98поВЛ10кВМясокомбинатотПС110/35/10кВЭлЗап,стр-воП10/0,4кВстр-ромрасч.мощ,стр-воВЛ0,4кВдогранучзаяв,</v>
      </c>
      <c r="H236" s="214"/>
      <c r="I236" s="214"/>
      <c r="J236" s="176">
        <v>120</v>
      </c>
      <c r="K236" s="214"/>
      <c r="L236" s="214"/>
      <c r="M236" s="176">
        <v>75</v>
      </c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</row>
    <row r="237" spans="1:85" ht="45" hidden="1">
      <c r="A237" s="234"/>
      <c r="B237" s="235"/>
      <c r="C237" s="234"/>
      <c r="D237" s="232"/>
      <c r="E237" s="80"/>
      <c r="F237" s="139"/>
      <c r="G237" s="120" t="str">
        <f>'Приложение 1'!G243</f>
        <v>Стр-во лин.отв-ния10кВ от опоры №46/1 по ВЛ10кВ 2-й микр-н от ПС35кВГородовиковская, объектТП10/04 кВ,питающее адм.зд.</v>
      </c>
      <c r="H237" s="214"/>
      <c r="I237" s="214"/>
      <c r="J237" s="176">
        <v>41</v>
      </c>
      <c r="K237" s="214"/>
      <c r="L237" s="214"/>
      <c r="M237" s="176">
        <v>199.5</v>
      </c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</row>
    <row r="238" spans="1:85" ht="15" hidden="1" customHeight="1" outlineLevel="1">
      <c r="A238" s="234"/>
      <c r="B238" s="235"/>
      <c r="C238" s="234"/>
      <c r="D238" s="232"/>
      <c r="E238" s="80" t="s">
        <v>69</v>
      </c>
      <c r="F238" s="139"/>
      <c r="G238" s="120"/>
      <c r="H238" s="88"/>
      <c r="I238" s="88"/>
      <c r="J238" s="88"/>
      <c r="K238" s="88"/>
      <c r="L238" s="88"/>
      <c r="M238" s="88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</row>
    <row r="239" spans="1:85" ht="15" hidden="1" customHeight="1" outlineLevel="1">
      <c r="A239" s="234"/>
      <c r="B239" s="235"/>
      <c r="C239" s="234"/>
      <c r="D239" s="232"/>
      <c r="E239" s="80" t="s">
        <v>70</v>
      </c>
      <c r="F239" s="139"/>
      <c r="G239" s="120"/>
      <c r="H239" s="88"/>
      <c r="I239" s="88"/>
      <c r="J239" s="88"/>
      <c r="K239" s="88"/>
      <c r="L239" s="88"/>
      <c r="M239" s="88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</row>
    <row r="240" spans="1:85" ht="15" hidden="1" customHeight="1" outlineLevel="1">
      <c r="A240" s="234"/>
      <c r="B240" s="235"/>
      <c r="C240" s="234"/>
      <c r="D240" s="232"/>
      <c r="E240" s="80" t="s">
        <v>71</v>
      </c>
      <c r="F240" s="139"/>
      <c r="G240" s="120"/>
      <c r="H240" s="88"/>
      <c r="I240" s="88"/>
      <c r="J240" s="88"/>
      <c r="K240" s="88"/>
      <c r="L240" s="88"/>
      <c r="M240" s="88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</row>
    <row r="241" spans="1:85" ht="15" hidden="1" customHeight="1" outlineLevel="1">
      <c r="A241" s="234"/>
      <c r="B241" s="235"/>
      <c r="C241" s="234"/>
      <c r="D241" s="232"/>
      <c r="E241" s="79" t="s">
        <v>72</v>
      </c>
      <c r="F241" s="140"/>
      <c r="G241" s="120"/>
      <c r="H241" s="88"/>
      <c r="I241" s="88"/>
      <c r="J241" s="88"/>
      <c r="K241" s="88"/>
      <c r="L241" s="88"/>
      <c r="M241" s="88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</row>
    <row r="242" spans="1:85" ht="15" hidden="1" customHeight="1" outlineLevel="1">
      <c r="A242" s="234"/>
      <c r="B242" s="235"/>
      <c r="C242" s="234"/>
      <c r="D242" s="232"/>
      <c r="E242" s="79" t="s">
        <v>73</v>
      </c>
      <c r="F242" s="140"/>
      <c r="G242" s="120"/>
      <c r="H242" s="88"/>
      <c r="I242" s="88"/>
      <c r="J242" s="88"/>
      <c r="K242" s="88"/>
      <c r="L242" s="88"/>
      <c r="M242" s="88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</row>
    <row r="243" spans="1:85" ht="15" hidden="1" customHeight="1" outlineLevel="1">
      <c r="A243" s="234"/>
      <c r="B243" s="235"/>
      <c r="C243" s="234"/>
      <c r="D243" s="232" t="s">
        <v>16</v>
      </c>
      <c r="E243" s="80" t="s">
        <v>68</v>
      </c>
      <c r="F243" s="139"/>
      <c r="G243" s="120"/>
      <c r="H243" s="88"/>
      <c r="I243" s="88"/>
      <c r="J243" s="88"/>
      <c r="K243" s="88"/>
      <c r="L243" s="88"/>
      <c r="M243" s="88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</row>
    <row r="244" spans="1:85" ht="15" hidden="1" customHeight="1" outlineLevel="1">
      <c r="A244" s="234"/>
      <c r="B244" s="235"/>
      <c r="C244" s="234"/>
      <c r="D244" s="232"/>
      <c r="E244" s="80" t="s">
        <v>69</v>
      </c>
      <c r="F244" s="139"/>
      <c r="G244" s="120"/>
      <c r="H244" s="88"/>
      <c r="I244" s="88"/>
      <c r="J244" s="88"/>
      <c r="K244" s="88"/>
      <c r="L244" s="88"/>
      <c r="M244" s="88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</row>
    <row r="245" spans="1:85" ht="15" hidden="1" customHeight="1" outlineLevel="1">
      <c r="A245" s="234"/>
      <c r="B245" s="235"/>
      <c r="C245" s="234"/>
      <c r="D245" s="232"/>
      <c r="E245" s="80" t="s">
        <v>70</v>
      </c>
      <c r="F245" s="139"/>
      <c r="G245" s="120"/>
      <c r="H245" s="88"/>
      <c r="I245" s="88"/>
      <c r="J245" s="88"/>
      <c r="K245" s="88"/>
      <c r="L245" s="88"/>
      <c r="M245" s="88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</row>
    <row r="246" spans="1:85" ht="15" hidden="1" customHeight="1" outlineLevel="1">
      <c r="A246" s="234"/>
      <c r="B246" s="235"/>
      <c r="C246" s="234"/>
      <c r="D246" s="232"/>
      <c r="E246" s="80" t="s">
        <v>71</v>
      </c>
      <c r="F246" s="139"/>
      <c r="G246" s="120"/>
      <c r="H246" s="88"/>
      <c r="I246" s="88"/>
      <c r="J246" s="88"/>
      <c r="K246" s="88"/>
      <c r="L246" s="88"/>
      <c r="M246" s="88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</row>
    <row r="247" spans="1:85" ht="15" hidden="1" customHeight="1" outlineLevel="1">
      <c r="A247" s="234"/>
      <c r="B247" s="235"/>
      <c r="C247" s="234"/>
      <c r="D247" s="232"/>
      <c r="E247" s="79" t="s">
        <v>72</v>
      </c>
      <c r="F247" s="140"/>
      <c r="G247" s="120"/>
      <c r="H247" s="88"/>
      <c r="I247" s="88"/>
      <c r="J247" s="88"/>
      <c r="K247" s="88"/>
      <c r="L247" s="88"/>
      <c r="M247" s="88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</row>
    <row r="248" spans="1:85" ht="15" hidden="1" customHeight="1" outlineLevel="1">
      <c r="A248" s="234"/>
      <c r="B248" s="235"/>
      <c r="C248" s="234"/>
      <c r="D248" s="232"/>
      <c r="E248" s="79" t="s">
        <v>73</v>
      </c>
      <c r="F248" s="140"/>
      <c r="G248" s="120"/>
      <c r="H248" s="88"/>
      <c r="I248" s="88"/>
      <c r="J248" s="88"/>
      <c r="K248" s="88"/>
      <c r="L248" s="88"/>
      <c r="M248" s="88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</row>
    <row r="249" spans="1:85" ht="15" hidden="1" customHeight="1" outlineLevel="1">
      <c r="A249" s="234" t="s">
        <v>17</v>
      </c>
      <c r="B249" s="235" t="s">
        <v>67</v>
      </c>
      <c r="C249" s="234" t="s">
        <v>18</v>
      </c>
      <c r="D249" s="232" t="s">
        <v>19</v>
      </c>
      <c r="E249" s="80" t="s">
        <v>68</v>
      </c>
      <c r="F249" s="139"/>
      <c r="G249" s="120"/>
      <c r="H249" s="88"/>
      <c r="I249" s="88"/>
      <c r="J249" s="88"/>
      <c r="K249" s="88"/>
      <c r="L249" s="88"/>
      <c r="M249" s="88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</row>
    <row r="250" spans="1:85" ht="15" hidden="1" customHeight="1" outlineLevel="1">
      <c r="A250" s="234"/>
      <c r="B250" s="235"/>
      <c r="C250" s="234"/>
      <c r="D250" s="232"/>
      <c r="E250" s="80" t="s">
        <v>69</v>
      </c>
      <c r="F250" s="139"/>
      <c r="G250" s="120"/>
      <c r="H250" s="88"/>
      <c r="I250" s="88"/>
      <c r="J250" s="88"/>
      <c r="K250" s="88"/>
      <c r="L250" s="88"/>
      <c r="M250" s="88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</row>
    <row r="251" spans="1:85" ht="15" hidden="1" customHeight="1" outlineLevel="1">
      <c r="A251" s="234"/>
      <c r="B251" s="235"/>
      <c r="C251" s="234"/>
      <c r="D251" s="232"/>
      <c r="E251" s="80" t="s">
        <v>70</v>
      </c>
      <c r="F251" s="139"/>
      <c r="G251" s="120"/>
      <c r="H251" s="88"/>
      <c r="I251" s="88"/>
      <c r="J251" s="88"/>
      <c r="K251" s="88"/>
      <c r="L251" s="88"/>
      <c r="M251" s="88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</row>
    <row r="252" spans="1:85" ht="15" hidden="1" customHeight="1" outlineLevel="1">
      <c r="A252" s="234"/>
      <c r="B252" s="235"/>
      <c r="C252" s="234"/>
      <c r="D252" s="232"/>
      <c r="E252" s="80" t="s">
        <v>71</v>
      </c>
      <c r="F252" s="139"/>
      <c r="G252" s="120"/>
      <c r="H252" s="88"/>
      <c r="I252" s="88"/>
      <c r="J252" s="88"/>
      <c r="K252" s="88"/>
      <c r="L252" s="88"/>
      <c r="M252" s="88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</row>
    <row r="253" spans="1:85" ht="15" hidden="1" customHeight="1" outlineLevel="1">
      <c r="A253" s="234"/>
      <c r="B253" s="235"/>
      <c r="C253" s="234"/>
      <c r="D253" s="232"/>
      <c r="E253" s="79" t="s">
        <v>72</v>
      </c>
      <c r="F253" s="140"/>
      <c r="G253" s="120"/>
      <c r="H253" s="88"/>
      <c r="I253" s="88"/>
      <c r="J253" s="88"/>
      <c r="K253" s="88"/>
      <c r="L253" s="88"/>
      <c r="M253" s="88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</row>
    <row r="254" spans="1:85" ht="15" hidden="1" customHeight="1" outlineLevel="1">
      <c r="A254" s="234"/>
      <c r="B254" s="235"/>
      <c r="C254" s="234"/>
      <c r="D254" s="232"/>
      <c r="E254" s="79" t="s">
        <v>73</v>
      </c>
      <c r="F254" s="140"/>
      <c r="G254" s="120"/>
      <c r="H254" s="88"/>
      <c r="I254" s="88"/>
      <c r="J254" s="88"/>
      <c r="K254" s="88"/>
      <c r="L254" s="88"/>
      <c r="M254" s="88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</row>
    <row r="255" spans="1:85" ht="15" hidden="1" customHeight="1" outlineLevel="1">
      <c r="A255" s="234"/>
      <c r="B255" s="235"/>
      <c r="C255" s="234"/>
      <c r="D255" s="232" t="s">
        <v>16</v>
      </c>
      <c r="E255" s="80" t="s">
        <v>68</v>
      </c>
      <c r="F255" s="139"/>
      <c r="G255" s="120"/>
      <c r="H255" s="88"/>
      <c r="I255" s="88"/>
      <c r="J255" s="88">
        <v>30</v>
      </c>
      <c r="K255" s="88"/>
      <c r="L255" s="88"/>
      <c r="M255" s="88">
        <v>30</v>
      </c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</row>
    <row r="256" spans="1:85" ht="15" hidden="1" customHeight="1" outlineLevel="1">
      <c r="A256" s="234"/>
      <c r="B256" s="235"/>
      <c r="C256" s="234"/>
      <c r="D256" s="232"/>
      <c r="E256" s="80"/>
      <c r="F256" s="139"/>
      <c r="G256" s="157" t="str">
        <f>'Приложение 1'!G262</f>
        <v>2018 год:</v>
      </c>
      <c r="H256" s="124"/>
      <c r="I256" s="124"/>
      <c r="J256" s="127">
        <v>30</v>
      </c>
      <c r="K256" s="124"/>
      <c r="L256" s="124"/>
      <c r="M256" s="127">
        <v>30</v>
      </c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</row>
    <row r="257" spans="1:85" ht="60" hidden="1" customHeight="1" outlineLevel="1">
      <c r="A257" s="234"/>
      <c r="B257" s="235"/>
      <c r="C257" s="234"/>
      <c r="D257" s="232"/>
      <c r="E257" s="80"/>
      <c r="F257" s="139"/>
      <c r="G257" s="120" t="str">
        <f>'Приложение 1'!G263</f>
        <v>Строительство ВЛ-10кВ от опоры № 27 ВЛ-10кВ № 16 «НС Волжский» ПС 110 кВ Цаган-Аман, строительство ТП 10/0,4 кВ, до границы зем.участка операторная АГЗС</v>
      </c>
      <c r="H257" s="124"/>
      <c r="I257" s="124"/>
      <c r="J257" s="127">
        <v>30</v>
      </c>
      <c r="K257" s="124"/>
      <c r="L257" s="124"/>
      <c r="M257" s="127">
        <v>30</v>
      </c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</row>
    <row r="258" spans="1:85" collapsed="1">
      <c r="A258" s="234"/>
      <c r="B258" s="235"/>
      <c r="C258" s="234"/>
      <c r="D258" s="232"/>
      <c r="E258" s="80" t="s">
        <v>69</v>
      </c>
      <c r="F258" s="139"/>
      <c r="G258" s="120"/>
      <c r="H258" s="213">
        <v>474.00000000000006</v>
      </c>
      <c r="I258" s="213">
        <v>0</v>
      </c>
      <c r="J258" s="213">
        <v>0</v>
      </c>
      <c r="K258" s="213">
        <v>1488</v>
      </c>
      <c r="L258" s="213">
        <v>0</v>
      </c>
      <c r="M258" s="213">
        <v>0</v>
      </c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</row>
    <row r="259" spans="1:85" ht="15" hidden="1" customHeight="1" outlineLevel="1">
      <c r="A259" s="234"/>
      <c r="B259" s="235"/>
      <c r="C259" s="234"/>
      <c r="D259" s="232"/>
      <c r="E259" s="80"/>
      <c r="F259" s="139"/>
      <c r="G259" s="157" t="str">
        <f>'Приложение 1'!G269</f>
        <v>2016 год:</v>
      </c>
      <c r="H259" s="176">
        <v>474.00000000000006</v>
      </c>
      <c r="I259" s="214"/>
      <c r="J259" s="214"/>
      <c r="K259" s="176">
        <v>1488</v>
      </c>
      <c r="L259" s="214"/>
      <c r="M259" s="214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</row>
    <row r="260" spans="1:85" ht="60" hidden="1" customHeight="1" outlineLevel="1">
      <c r="A260" s="234"/>
      <c r="B260" s="235"/>
      <c r="C260" s="234"/>
      <c r="D260" s="232"/>
      <c r="E260" s="80"/>
      <c r="F260" s="139"/>
      <c r="G260" s="120" t="str">
        <f>'Приложение 1'!G270</f>
        <v>Строительство ВЛ-10 кВ от ячейки 10 кВ ПС 35/10 кВ "Троицкая" для технологического присоединения 240 льготных заявителей (Квартал "Огнеборцев": 1-й, 2-й, 3-й пусковые комплексы)</v>
      </c>
      <c r="H260" s="176">
        <v>474.00000000000006</v>
      </c>
      <c r="I260" s="214"/>
      <c r="J260" s="214"/>
      <c r="K260" s="176">
        <v>1488</v>
      </c>
      <c r="L260" s="214"/>
      <c r="M260" s="214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</row>
    <row r="261" spans="1:85" ht="15" hidden="1" customHeight="1" outlineLevel="2">
      <c r="A261" s="234"/>
      <c r="B261" s="235"/>
      <c r="C261" s="234"/>
      <c r="D261" s="232"/>
      <c r="E261" s="80" t="s">
        <v>70</v>
      </c>
      <c r="F261" s="139"/>
      <c r="G261" s="120"/>
      <c r="H261" s="213"/>
      <c r="I261" s="213"/>
      <c r="J261" s="213"/>
      <c r="K261" s="213"/>
      <c r="L261" s="213"/>
      <c r="M261" s="213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</row>
    <row r="262" spans="1:85" ht="15" hidden="1" customHeight="1" outlineLevel="2">
      <c r="A262" s="234"/>
      <c r="B262" s="235"/>
      <c r="C262" s="234"/>
      <c r="D262" s="232"/>
      <c r="E262" s="80" t="s">
        <v>71</v>
      </c>
      <c r="F262" s="139"/>
      <c r="G262" s="120"/>
      <c r="H262" s="213"/>
      <c r="I262" s="213"/>
      <c r="J262" s="213"/>
      <c r="K262" s="213"/>
      <c r="L262" s="213"/>
      <c r="M262" s="213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</row>
    <row r="263" spans="1:85" ht="15" hidden="1" customHeight="1" outlineLevel="2">
      <c r="A263" s="234"/>
      <c r="B263" s="235"/>
      <c r="C263" s="234"/>
      <c r="D263" s="232"/>
      <c r="E263" s="79" t="s">
        <v>72</v>
      </c>
      <c r="F263" s="140"/>
      <c r="G263" s="120"/>
      <c r="H263" s="213"/>
      <c r="I263" s="213"/>
      <c r="J263" s="213"/>
      <c r="K263" s="213"/>
      <c r="L263" s="213"/>
      <c r="M263" s="213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</row>
    <row r="264" spans="1:85" ht="15" hidden="1" customHeight="1" outlineLevel="2">
      <c r="A264" s="234"/>
      <c r="B264" s="235"/>
      <c r="C264" s="234"/>
      <c r="D264" s="232"/>
      <c r="E264" s="79" t="s">
        <v>73</v>
      </c>
      <c r="F264" s="140"/>
      <c r="G264" s="120"/>
      <c r="H264" s="213"/>
      <c r="I264" s="213"/>
      <c r="J264" s="213"/>
      <c r="K264" s="213"/>
      <c r="L264" s="213"/>
      <c r="M264" s="213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</row>
    <row r="265" spans="1:85" collapsed="1">
      <c r="A265" s="234"/>
      <c r="B265" s="235"/>
      <c r="C265" s="234" t="s">
        <v>21</v>
      </c>
      <c r="D265" s="232" t="s">
        <v>19</v>
      </c>
      <c r="E265" s="80" t="s">
        <v>68</v>
      </c>
      <c r="F265" s="139"/>
      <c r="G265" s="120"/>
      <c r="H265" s="213">
        <v>1797</v>
      </c>
      <c r="I265" s="213">
        <v>16537.999999999996</v>
      </c>
      <c r="J265" s="213">
        <v>16115.000000000002</v>
      </c>
      <c r="K265" s="213">
        <v>40</v>
      </c>
      <c r="L265" s="213">
        <v>142.19999999999999</v>
      </c>
      <c r="M265" s="213">
        <v>87.65</v>
      </c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</row>
    <row r="266" spans="1:85" ht="15" hidden="1" customHeight="1" outlineLevel="1">
      <c r="A266" s="234"/>
      <c r="B266" s="235"/>
      <c r="C266" s="234"/>
      <c r="D266" s="232"/>
      <c r="E266" s="80"/>
      <c r="F266" s="139"/>
      <c r="G266" s="157" t="str">
        <f>'Приложение 1'!G276</f>
        <v>2016 год:</v>
      </c>
      <c r="H266" s="127">
        <v>1797</v>
      </c>
      <c r="I266" s="124"/>
      <c r="J266" s="124"/>
      <c r="K266" s="127">
        <v>40</v>
      </c>
      <c r="L266" s="124"/>
      <c r="M266" s="124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</row>
    <row r="267" spans="1:85" ht="60" hidden="1" customHeight="1" outlineLevel="1">
      <c r="A267" s="234"/>
      <c r="B267" s="235"/>
      <c r="C267" s="234"/>
      <c r="D267" s="232"/>
      <c r="E267" s="80"/>
      <c r="F267" s="139"/>
      <c r="G267" s="120" t="str">
        <f>'Приложение 1'!G277</f>
        <v xml:space="preserve">Строительство линейного ответвления ВЛ-10 кВ ориентировочной протяженностью 50,0 м. от опоры №184 по ВЛ-10 кВ "Орошение 3" от ПС 35/10 кВ "Ялмта" </v>
      </c>
      <c r="H267" s="127">
        <v>115</v>
      </c>
      <c r="I267" s="124"/>
      <c r="J267" s="124"/>
      <c r="K267" s="127">
        <v>10</v>
      </c>
      <c r="L267" s="124"/>
      <c r="M267" s="124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</row>
    <row r="268" spans="1:85" ht="75" hidden="1" customHeight="1" outlineLevel="1">
      <c r="A268" s="234"/>
      <c r="B268" s="235"/>
      <c r="C268" s="234"/>
      <c r="D268" s="232"/>
      <c r="E268" s="80"/>
      <c r="F268" s="139"/>
      <c r="G268" s="120" t="str">
        <f>'Приложение 1'!G278</f>
        <v xml:space="preserve">Строительство ВЛИ-0,4 кВ, СТП 10/0,4 кВ и линейного ответвления 10 кВ от опоры №65 по ВЛ-10 кВ №13 "КРС" от ПС 110/35/10 кВ "Малые Дербеты", ВРУ-0,4 кВ, питающие рамные конструкции системы </v>
      </c>
      <c r="H268" s="127">
        <v>270</v>
      </c>
      <c r="I268" s="124"/>
      <c r="J268" s="124"/>
      <c r="K268" s="127">
        <v>15</v>
      </c>
      <c r="L268" s="124"/>
      <c r="M268" s="124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</row>
    <row r="269" spans="1:85" ht="45" hidden="1" customHeight="1" outlineLevel="1">
      <c r="A269" s="234"/>
      <c r="B269" s="235"/>
      <c r="C269" s="234"/>
      <c r="D269" s="232"/>
      <c r="E269" s="80"/>
      <c r="F269" s="139"/>
      <c r="G269" s="120" t="str">
        <f>'Приложение 1'!G279</f>
        <v>Строительство ВЛ-10 кВ от опоры №196 ВЛ-10 кВ №8 "Орошение" ПС 35/10 кВ "Обильное" и ТП 10/0,4 кВ 63 кВА</v>
      </c>
      <c r="H269" s="127">
        <v>1412</v>
      </c>
      <c r="I269" s="124"/>
      <c r="J269" s="124"/>
      <c r="K269" s="127">
        <v>15</v>
      </c>
      <c r="L269" s="124"/>
      <c r="M269" s="124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</row>
    <row r="270" spans="1:85" ht="15" hidden="1" customHeight="1" outlineLevel="1">
      <c r="A270" s="234"/>
      <c r="B270" s="235"/>
      <c r="C270" s="234"/>
      <c r="D270" s="232"/>
      <c r="E270" s="80"/>
      <c r="F270" s="139"/>
      <c r="G270" s="157" t="str">
        <f>'Приложение 1'!G280</f>
        <v>2017 год:</v>
      </c>
      <c r="H270" s="124"/>
      <c r="I270" s="127">
        <v>16538</v>
      </c>
      <c r="J270" s="124"/>
      <c r="K270" s="124"/>
      <c r="L270" s="127">
        <v>142.19999999999999</v>
      </c>
      <c r="M270" s="124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</row>
    <row r="271" spans="1:85" ht="45" hidden="1" customHeight="1" outlineLevel="1">
      <c r="A271" s="234"/>
      <c r="B271" s="235"/>
      <c r="C271" s="234"/>
      <c r="D271" s="232"/>
      <c r="E271" s="80"/>
      <c r="F271" s="139"/>
      <c r="G271" s="120" t="str">
        <f>'Приложение 1'!G281</f>
        <v xml:space="preserve">Строительство линейного ответвления 10кВ от опоры № 72 по ВЛ-10кВ № 2 «Шампань» от ПС 110/35/10 кВ  «Малые Дербеты», жив.стоянка </v>
      </c>
      <c r="H271" s="124"/>
      <c r="I271" s="127">
        <v>73</v>
      </c>
      <c r="J271" s="124"/>
      <c r="K271" s="124"/>
      <c r="L271" s="127">
        <v>7</v>
      </c>
      <c r="M271" s="124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</row>
    <row r="272" spans="1:85" ht="45" hidden="1" customHeight="1" outlineLevel="1">
      <c r="A272" s="234"/>
      <c r="B272" s="235"/>
      <c r="C272" s="234"/>
      <c r="D272" s="232"/>
      <c r="E272" s="80"/>
      <c r="F272" s="139"/>
      <c r="G272" s="120" t="str">
        <f>'Приложение 1'!G282</f>
        <v xml:space="preserve">Строительство линейного ответвления 10кВ от опоры № 100 по ВЛ-10кВ «Ферма-3» от ПС 35/10 кВ  «Вознесеновка», </v>
      </c>
      <c r="H272" s="124"/>
      <c r="I272" s="127">
        <v>250</v>
      </c>
      <c r="J272" s="124"/>
      <c r="K272" s="124"/>
      <c r="L272" s="127">
        <v>15</v>
      </c>
      <c r="M272" s="124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</row>
    <row r="273" spans="1:85" ht="45" hidden="1" customHeight="1" outlineLevel="1">
      <c r="A273" s="234"/>
      <c r="B273" s="235"/>
      <c r="C273" s="234"/>
      <c r="D273" s="232"/>
      <c r="E273" s="80"/>
      <c r="F273" s="139"/>
      <c r="G273" s="120" t="str">
        <f>'Приложение 1'!G283</f>
        <v xml:space="preserve">Строительство линейного ответвления 10кВ от опоры № 40 по ВЛ-10кВ «Ферма 3-4» от ПС 35/10 кВ  «Хар-Булук», жив.стоянка </v>
      </c>
      <c r="H273" s="124"/>
      <c r="I273" s="127">
        <v>300</v>
      </c>
      <c r="J273" s="124"/>
      <c r="K273" s="124"/>
      <c r="L273" s="127">
        <v>10</v>
      </c>
      <c r="M273" s="124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</row>
    <row r="274" spans="1:85" ht="45" hidden="1" customHeight="1" outlineLevel="1">
      <c r="A274" s="234"/>
      <c r="B274" s="235"/>
      <c r="C274" s="234"/>
      <c r="D274" s="232"/>
      <c r="E274" s="80"/>
      <c r="F274" s="139"/>
      <c r="G274" s="120" t="str">
        <f>'Приложение 1'!G284</f>
        <v xml:space="preserve">Строительство воздушного ответвления ВЛ 10 кВ - 2928 м. от опоры №10 отпайки № 3 ВЛ 10 кВ № 11 "Шин-Мер" ПС 110/35/10 кВ "Советская"  </v>
      </c>
      <c r="H274" s="124"/>
      <c r="I274" s="127">
        <v>2928</v>
      </c>
      <c r="J274" s="124"/>
      <c r="K274" s="124"/>
      <c r="L274" s="127">
        <v>6</v>
      </c>
      <c r="M274" s="124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</row>
    <row r="275" spans="1:85" ht="60" hidden="1" customHeight="1" outlineLevel="1">
      <c r="A275" s="234"/>
      <c r="B275" s="235"/>
      <c r="C275" s="234"/>
      <c r="D275" s="232"/>
      <c r="E275" s="80"/>
      <c r="F275" s="139"/>
      <c r="G275" s="120" t="str">
        <f>'Приложение 1'!G285</f>
        <v xml:space="preserve">Строительство воздушного ответвления ВЛ 10 кВ - 3700 м. от опоры № 112 отпайки Р-2 ВЛ 10 кВ № 10 "Шароны" ПС 110/35/10 кВ № "Малые Дербеты" и СТП-10/0,22 кВ </v>
      </c>
      <c r="H275" s="124"/>
      <c r="I275" s="127">
        <v>3700</v>
      </c>
      <c r="J275" s="124"/>
      <c r="K275" s="124"/>
      <c r="L275" s="127">
        <v>3</v>
      </c>
      <c r="M275" s="124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</row>
    <row r="276" spans="1:85" ht="45" hidden="1" customHeight="1" outlineLevel="1">
      <c r="A276" s="234"/>
      <c r="B276" s="235"/>
      <c r="C276" s="234"/>
      <c r="D276" s="232"/>
      <c r="E276" s="80"/>
      <c r="F276" s="139"/>
      <c r="G276" s="120" t="str">
        <f>'Приложение 1'!G286</f>
        <v xml:space="preserve">Строительство отп. ВЛ 10 кВ-1822 м от опоры №30 ВЛ 10 кВ №11 Шин Мер ПС 110/35/10 кВ Советская </v>
      </c>
      <c r="H276" s="124"/>
      <c r="I276" s="127">
        <v>1822</v>
      </c>
      <c r="J276" s="124"/>
      <c r="K276" s="124"/>
      <c r="L276" s="127">
        <v>8.6999999999999993</v>
      </c>
      <c r="M276" s="124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</row>
    <row r="277" spans="1:85" ht="45" hidden="1" customHeight="1" outlineLevel="1">
      <c r="A277" s="234"/>
      <c r="B277" s="235"/>
      <c r="C277" s="234"/>
      <c r="D277" s="232"/>
      <c r="E277" s="80"/>
      <c r="F277" s="139"/>
      <c r="G277" s="120" t="str">
        <f>'Приложение 1'!G287</f>
        <v>Строительство отп. ВЛ 10 кВ от опоры №122 отп. Р-24  ВЛ 10 кВ «Зурган » от  ПС 110/35/10 кВ «Цаган Толга» </v>
      </c>
      <c r="H277" s="124"/>
      <c r="I277" s="127">
        <v>2620</v>
      </c>
      <c r="J277" s="124"/>
      <c r="K277" s="124"/>
      <c r="L277" s="127" t="s">
        <v>7</v>
      </c>
      <c r="M277" s="124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</row>
    <row r="278" spans="1:85" ht="45" hidden="1" customHeight="1" outlineLevel="1">
      <c r="A278" s="234"/>
      <c r="B278" s="235"/>
      <c r="C278" s="234"/>
      <c r="D278" s="232"/>
      <c r="E278" s="80"/>
      <c r="F278" s="139"/>
      <c r="G278" s="120" t="str">
        <f>'Приложение 1'!G288</f>
        <v xml:space="preserve">Строительство ВЛ 10кВ-1200 м. от опоры №72 ВЛ 10 кВ №8 «Бригада 1» ПС 35/10 кВ «Кегульта» и ТП-10/0,4 кВ 63 кВА </v>
      </c>
      <c r="H278" s="124"/>
      <c r="I278" s="127">
        <v>1200</v>
      </c>
      <c r="J278" s="124"/>
      <c r="K278" s="124"/>
      <c r="L278" s="127">
        <v>14.5</v>
      </c>
      <c r="M278" s="124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</row>
    <row r="279" spans="1:85" ht="45" hidden="1" customHeight="1" outlineLevel="1">
      <c r="A279" s="234"/>
      <c r="B279" s="235"/>
      <c r="C279" s="234"/>
      <c r="D279" s="232"/>
      <c r="E279" s="80"/>
      <c r="F279" s="139"/>
      <c r="G279" s="120" t="str">
        <f>'Приложение 1'!G289</f>
        <v>Строительство ВЛ 10 кВ - 2100 м. от ВЛ 10 кВ № 8 "Связь с ПС Кегульта" ПС 110/10 кВ "Ергенинская"и ТП-10/0,4 кВ 63 кВА</v>
      </c>
      <c r="H279" s="124"/>
      <c r="I279" s="127">
        <v>2200</v>
      </c>
      <c r="J279" s="124"/>
      <c r="K279" s="124"/>
      <c r="L279" s="127">
        <v>15</v>
      </c>
      <c r="M279" s="124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</row>
    <row r="280" spans="1:85" ht="45" hidden="1" customHeight="1" outlineLevel="1">
      <c r="A280" s="234"/>
      <c r="B280" s="235"/>
      <c r="C280" s="234"/>
      <c r="D280" s="232"/>
      <c r="E280" s="80"/>
      <c r="F280" s="139"/>
      <c r="G280" s="120" t="str">
        <f>'Приложение 1'!G290</f>
        <v xml:space="preserve">Строительство линейного ответвления  10кВ от опоры №40 по ВЛ-10кВ  «Овцекомплекс» ПС 110/10кВ  «Бургустинская», </v>
      </c>
      <c r="H280" s="124"/>
      <c r="I280" s="127">
        <v>145</v>
      </c>
      <c r="J280" s="124"/>
      <c r="K280" s="124"/>
      <c r="L280" s="127">
        <v>40</v>
      </c>
      <c r="M280" s="124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</row>
    <row r="281" spans="1:85" ht="45" hidden="1" customHeight="1" outlineLevel="1">
      <c r="A281" s="234"/>
      <c r="B281" s="235"/>
      <c r="C281" s="234"/>
      <c r="D281" s="232"/>
      <c r="E281" s="80"/>
      <c r="F281" s="139"/>
      <c r="G281" s="120" t="str">
        <f>'Приложение 1'!G291</f>
        <v>Строительство линейного ответвления 10 кВ от опоры №13 отпайки №6 по ВЛ-10кВ №12 "Больница" от ПС 110/35/10 кВ "Советская"</v>
      </c>
      <c r="H281" s="124"/>
      <c r="I281" s="127">
        <v>1300</v>
      </c>
      <c r="J281" s="124"/>
      <c r="K281" s="124"/>
      <c r="L281" s="127">
        <v>16</v>
      </c>
      <c r="M281" s="124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</row>
    <row r="282" spans="1:85" ht="15" hidden="1" customHeight="1" outlineLevel="1">
      <c r="A282" s="234"/>
      <c r="B282" s="235"/>
      <c r="C282" s="234"/>
      <c r="D282" s="232"/>
      <c r="E282" s="80"/>
      <c r="F282" s="139"/>
      <c r="G282" s="120" t="str">
        <f>'Приложение 1'!G292</f>
        <v>2018 год:</v>
      </c>
      <c r="H282" s="124"/>
      <c r="I282" s="124"/>
      <c r="J282" s="127">
        <v>16115</v>
      </c>
      <c r="K282" s="124"/>
      <c r="L282" s="124"/>
      <c r="M282" s="127">
        <v>87.65</v>
      </c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</row>
    <row r="283" spans="1:85" ht="45" hidden="1" customHeight="1" outlineLevel="1">
      <c r="A283" s="234"/>
      <c r="B283" s="235"/>
      <c r="C283" s="234"/>
      <c r="D283" s="232"/>
      <c r="E283" s="80"/>
      <c r="F283" s="139"/>
      <c r="G283" s="120" t="str">
        <f>'Приложение 1'!G293</f>
        <v xml:space="preserve">Строительство линейного ответвления 10кВ от опоры №121 ВЛ-10кВ «Связь с ПС Кегульта» от ПС 35/10 кВ  «Калинина», </v>
      </c>
      <c r="H283" s="124"/>
      <c r="I283" s="124"/>
      <c r="J283" s="127">
        <v>400</v>
      </c>
      <c r="K283" s="124"/>
      <c r="L283" s="124"/>
      <c r="M283" s="127">
        <v>10</v>
      </c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</row>
    <row r="284" spans="1:85" ht="45" hidden="1" customHeight="1" outlineLevel="1">
      <c r="A284" s="234"/>
      <c r="B284" s="235"/>
      <c r="C284" s="234"/>
      <c r="D284" s="232"/>
      <c r="E284" s="80"/>
      <c r="F284" s="139"/>
      <c r="G284" s="120" t="str">
        <f>'Приложение 1'!G294</f>
        <v xml:space="preserve">Строительство линейного ответвления 10кВ от опоры № 320 по ВЛ-10кВ № 7 «Ферма 3» от ПС 35 кВ  «Чкаловская», жив.стоянка </v>
      </c>
      <c r="H284" s="124"/>
      <c r="I284" s="124"/>
      <c r="J284" s="127">
        <v>320</v>
      </c>
      <c r="K284" s="124"/>
      <c r="L284" s="124"/>
      <c r="M284" s="127">
        <v>14</v>
      </c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</row>
    <row r="285" spans="1:85" ht="45" hidden="1" customHeight="1" outlineLevel="1">
      <c r="A285" s="234"/>
      <c r="B285" s="235"/>
      <c r="C285" s="234"/>
      <c r="D285" s="232"/>
      <c r="E285" s="80"/>
      <c r="F285" s="139"/>
      <c r="G285" s="120" t="str">
        <f>'Приложение 1'!G295</f>
        <v xml:space="preserve">Стр-во отв10кВотоп77поВЛ10кВ Микр-н от ПС110кВЯшал-я,стр-во ТП10/0,4кВ до границы ЗУ заявителя </v>
      </c>
      <c r="H285" s="124"/>
      <c r="I285" s="124"/>
      <c r="J285" s="127">
        <v>15</v>
      </c>
      <c r="K285" s="124"/>
      <c r="L285" s="124"/>
      <c r="M285" s="127">
        <v>15</v>
      </c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</row>
    <row r="286" spans="1:85" ht="60" hidden="1" customHeight="1" outlineLevel="1">
      <c r="A286" s="234"/>
      <c r="B286" s="235"/>
      <c r="C286" s="234"/>
      <c r="D286" s="232"/>
      <c r="E286" s="80"/>
      <c r="F286" s="139"/>
      <c r="G286" s="120" t="str">
        <f>'Приложение 1'!G296</f>
        <v>Строительство ВЛ-10кВ от опоры № 30 по ВЛ-10кВ «Микрорайон» ПС 110 кВ «Яшалтинская», строительство ТП 10/0,4 кВ, до границы зем.участка заявителя</v>
      </c>
      <c r="H286" s="124"/>
      <c r="I286" s="124"/>
      <c r="J286" s="127">
        <v>90</v>
      </c>
      <c r="K286" s="124"/>
      <c r="L286" s="124"/>
      <c r="M286" s="127">
        <v>7</v>
      </c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</row>
    <row r="287" spans="1:85" ht="45" hidden="1" customHeight="1" outlineLevel="1">
      <c r="A287" s="234"/>
      <c r="B287" s="235"/>
      <c r="C287" s="234"/>
      <c r="D287" s="232"/>
      <c r="E287" s="80"/>
      <c r="F287" s="139"/>
      <c r="G287" s="120" t="str">
        <f>'Приложение 1'!G297</f>
        <v xml:space="preserve">Строительство ВЛ 10 кВ ориентировочной протяженностью 4000 м от опоры № 40 ВЛ-10кВ «Бага Тугтун» ПС 35/10 кВ «Бага Тугтун», </v>
      </c>
      <c r="H287" s="124"/>
      <c r="I287" s="124"/>
      <c r="J287" s="127">
        <v>3900</v>
      </c>
      <c r="K287" s="124"/>
      <c r="L287" s="124"/>
      <c r="M287" s="127">
        <v>5</v>
      </c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</row>
    <row r="288" spans="1:85" ht="45" hidden="1" customHeight="1" outlineLevel="1">
      <c r="A288" s="234"/>
      <c r="B288" s="235"/>
      <c r="C288" s="234"/>
      <c r="D288" s="232"/>
      <c r="E288" s="80"/>
      <c r="F288" s="139"/>
      <c r="G288" s="120" t="str">
        <f>'Приложение 1'!G298</f>
        <v xml:space="preserve">Строительство линейного ответвления ВЛ-10кВ от опоры №191 ВЛ-10кВ «НПС Комсомольская» от ПС 110 кВ «Улан Хол» </v>
      </c>
      <c r="H288" s="124"/>
      <c r="I288" s="124"/>
      <c r="J288" s="127">
        <v>3100</v>
      </c>
      <c r="K288" s="124"/>
      <c r="L288" s="124"/>
      <c r="M288" s="127">
        <v>8</v>
      </c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</row>
    <row r="289" spans="1:85" ht="45" hidden="1" customHeight="1" outlineLevel="1">
      <c r="A289" s="234"/>
      <c r="B289" s="235"/>
      <c r="C289" s="234"/>
      <c r="D289" s="232"/>
      <c r="E289" s="80"/>
      <c r="F289" s="139"/>
      <c r="G289" s="120" t="str">
        <f>'Приложение 1'!G299</f>
        <v>Строительство линейного ответвления 10кВ от опоры № 199 по ВЛ-10кВ № 1 «Живточки» от ПС 35 кВ «Чкаловская»</v>
      </c>
      <c r="H289" s="124"/>
      <c r="I289" s="124"/>
      <c r="J289" s="127">
        <v>2420</v>
      </c>
      <c r="K289" s="124"/>
      <c r="L289" s="124"/>
      <c r="M289" s="127">
        <v>4.6500000000000004</v>
      </c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</row>
    <row r="290" spans="1:85" ht="45" hidden="1" customHeight="1" outlineLevel="1">
      <c r="A290" s="234"/>
      <c r="B290" s="235"/>
      <c r="C290" s="234"/>
      <c r="D290" s="232"/>
      <c r="E290" s="80"/>
      <c r="F290" s="139"/>
      <c r="G290" s="120" t="str">
        <f>'Приложение 1'!G300</f>
        <v>Строительство ВЛ-10кВ от опоры № 71 линейного ответвления № 7 по ВЛ-10кВ «Больница» ПС 110 кВ Советская</v>
      </c>
      <c r="H290" s="124"/>
      <c r="I290" s="124"/>
      <c r="J290" s="127">
        <v>3450</v>
      </c>
      <c r="K290" s="124"/>
      <c r="L290" s="124"/>
      <c r="M290" s="127">
        <v>8</v>
      </c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</row>
    <row r="291" spans="1:85" ht="45" hidden="1" customHeight="1" outlineLevel="1">
      <c r="A291" s="234"/>
      <c r="B291" s="235"/>
      <c r="C291" s="234"/>
      <c r="D291" s="232"/>
      <c r="E291" s="80"/>
      <c r="F291" s="139"/>
      <c r="G291" s="120" t="str">
        <f>'Приложение 1'!G301</f>
        <v>Строительство линейного ответвления 10кВ от опоры №516 по ВЛ-10кВ «Ферма-3» от ПС 110/35/10 кВ  «Яшалтинская»</v>
      </c>
      <c r="H291" s="124"/>
      <c r="I291" s="124"/>
      <c r="J291" s="127">
        <v>2420</v>
      </c>
      <c r="K291" s="124"/>
      <c r="L291" s="124"/>
      <c r="M291" s="127">
        <v>16</v>
      </c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</row>
    <row r="292" spans="1:85" collapsed="1">
      <c r="A292" s="234"/>
      <c r="B292" s="235"/>
      <c r="C292" s="234"/>
      <c r="D292" s="232"/>
      <c r="E292" s="80" t="s">
        <v>69</v>
      </c>
      <c r="F292" s="139"/>
      <c r="G292" s="120"/>
      <c r="H292" s="213">
        <v>2952</v>
      </c>
      <c r="I292" s="213">
        <v>0</v>
      </c>
      <c r="J292" s="213">
        <v>0</v>
      </c>
      <c r="K292" s="213">
        <v>1488</v>
      </c>
      <c r="L292" s="213">
        <v>0</v>
      </c>
      <c r="M292" s="213">
        <v>0</v>
      </c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</row>
    <row r="293" spans="1:85" ht="15" hidden="1" customHeight="1" outlineLevel="1">
      <c r="A293" s="234"/>
      <c r="B293" s="235"/>
      <c r="C293" s="234"/>
      <c r="D293" s="232"/>
      <c r="E293" s="80"/>
      <c r="F293" s="139"/>
      <c r="G293" s="157" t="str">
        <f>'Приложение 1'!G269</f>
        <v>2016 год:</v>
      </c>
      <c r="H293" s="120">
        <v>474.00000000000006</v>
      </c>
      <c r="I293" s="133"/>
      <c r="J293" s="133"/>
      <c r="K293" s="120">
        <v>1488</v>
      </c>
      <c r="L293" s="213">
        <v>0</v>
      </c>
      <c r="M293" s="133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</row>
    <row r="294" spans="1:85" ht="60" hidden="1" customHeight="1" outlineLevel="1">
      <c r="A294" s="234"/>
      <c r="B294" s="235"/>
      <c r="C294" s="234"/>
      <c r="D294" s="232"/>
      <c r="E294" s="80"/>
      <c r="F294" s="139"/>
      <c r="G294" s="120" t="str">
        <f>'Приложение 1'!G270</f>
        <v>Строительство ВЛ-10 кВ от ячейки 10 кВ ПС 35/10 кВ "Троицкая" для технологического присоединения 240 льготных заявителей (Квартал "Огнеборцев": 1-й, 2-й, 3-й пусковые комплексы)</v>
      </c>
      <c r="H294" s="120">
        <v>474.00000000000006</v>
      </c>
      <c r="I294" s="133"/>
      <c r="J294" s="133"/>
      <c r="K294" s="120">
        <v>1488</v>
      </c>
      <c r="L294" s="213">
        <v>0</v>
      </c>
      <c r="M294" s="133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</row>
    <row r="295" spans="1:85" ht="15" hidden="1" customHeight="1" outlineLevel="1">
      <c r="A295" s="234"/>
      <c r="B295" s="235"/>
      <c r="C295" s="234"/>
      <c r="D295" s="232"/>
      <c r="E295" s="80" t="s">
        <v>70</v>
      </c>
      <c r="F295" s="139"/>
      <c r="G295" s="120"/>
      <c r="H295" s="87"/>
      <c r="I295" s="87"/>
      <c r="J295" s="87"/>
      <c r="K295" s="87"/>
      <c r="L295" s="213">
        <v>0</v>
      </c>
      <c r="M295" s="87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</row>
    <row r="296" spans="1:85" ht="15" hidden="1" customHeight="1" outlineLevel="1">
      <c r="A296" s="234"/>
      <c r="B296" s="235"/>
      <c r="C296" s="234"/>
      <c r="D296" s="232"/>
      <c r="E296" s="80" t="s">
        <v>71</v>
      </c>
      <c r="F296" s="139"/>
      <c r="G296" s="120"/>
      <c r="H296" s="87"/>
      <c r="I296" s="87"/>
      <c r="J296" s="87"/>
      <c r="K296" s="87"/>
      <c r="L296" s="213">
        <v>0</v>
      </c>
      <c r="M296" s="87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</row>
    <row r="297" spans="1:85" ht="15" hidden="1" customHeight="1" outlineLevel="1">
      <c r="A297" s="234"/>
      <c r="B297" s="235"/>
      <c r="C297" s="234"/>
      <c r="D297" s="232"/>
      <c r="E297" s="79" t="s">
        <v>72</v>
      </c>
      <c r="F297" s="140"/>
      <c r="G297" s="120"/>
      <c r="H297" s="87"/>
      <c r="I297" s="87"/>
      <c r="J297" s="87"/>
      <c r="K297" s="87"/>
      <c r="L297" s="213">
        <v>0</v>
      </c>
      <c r="M297" s="87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</row>
    <row r="298" spans="1:85" ht="15" hidden="1" customHeight="1" outlineLevel="1">
      <c r="A298" s="234"/>
      <c r="B298" s="235"/>
      <c r="C298" s="234"/>
      <c r="D298" s="232"/>
      <c r="E298" s="79" t="s">
        <v>73</v>
      </c>
      <c r="F298" s="140"/>
      <c r="G298" s="120"/>
      <c r="H298" s="87"/>
      <c r="I298" s="87"/>
      <c r="J298" s="87"/>
      <c r="K298" s="87"/>
      <c r="L298" s="213">
        <v>0</v>
      </c>
      <c r="M298" s="87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</row>
    <row r="299" spans="1:85" ht="15" hidden="1" customHeight="1" outlineLevel="1">
      <c r="A299" s="234"/>
      <c r="B299" s="235"/>
      <c r="C299" s="234"/>
      <c r="D299" s="232" t="s">
        <v>16</v>
      </c>
      <c r="E299" s="80" t="s">
        <v>68</v>
      </c>
      <c r="F299" s="139"/>
      <c r="G299" s="120"/>
      <c r="H299" s="87"/>
      <c r="I299" s="87"/>
      <c r="J299" s="87"/>
      <c r="K299" s="87"/>
      <c r="L299" s="213">
        <v>0</v>
      </c>
      <c r="M299" s="87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</row>
    <row r="300" spans="1:85" ht="15" hidden="1" customHeight="1" outlineLevel="1">
      <c r="A300" s="234"/>
      <c r="B300" s="235"/>
      <c r="C300" s="234"/>
      <c r="D300" s="232"/>
      <c r="E300" s="80" t="s">
        <v>69</v>
      </c>
      <c r="F300" s="139"/>
      <c r="G300" s="120"/>
      <c r="H300" s="87"/>
      <c r="I300" s="87"/>
      <c r="J300" s="87"/>
      <c r="K300" s="87"/>
      <c r="L300" s="213">
        <v>0</v>
      </c>
      <c r="M300" s="87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</row>
    <row r="301" spans="1:85" ht="15" hidden="1" customHeight="1" outlineLevel="1">
      <c r="A301" s="234"/>
      <c r="B301" s="235"/>
      <c r="C301" s="234"/>
      <c r="D301" s="232"/>
      <c r="E301" s="80" t="s">
        <v>70</v>
      </c>
      <c r="F301" s="139"/>
      <c r="G301" s="120"/>
      <c r="H301" s="87"/>
      <c r="I301" s="87"/>
      <c r="J301" s="87"/>
      <c r="K301" s="87"/>
      <c r="L301" s="213">
        <v>0</v>
      </c>
      <c r="M301" s="87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</row>
    <row r="302" spans="1:85" ht="15" hidden="1" customHeight="1" outlineLevel="1">
      <c r="A302" s="234"/>
      <c r="B302" s="235"/>
      <c r="C302" s="234"/>
      <c r="D302" s="232"/>
      <c r="E302" s="80" t="s">
        <v>71</v>
      </c>
      <c r="F302" s="139"/>
      <c r="G302" s="120"/>
      <c r="H302" s="87"/>
      <c r="I302" s="87"/>
      <c r="J302" s="87"/>
      <c r="K302" s="87"/>
      <c r="L302" s="213">
        <v>0</v>
      </c>
      <c r="M302" s="87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</row>
    <row r="303" spans="1:85" ht="15" hidden="1" customHeight="1" outlineLevel="1">
      <c r="A303" s="234"/>
      <c r="B303" s="235"/>
      <c r="C303" s="234"/>
      <c r="D303" s="232"/>
      <c r="E303" s="79" t="s">
        <v>72</v>
      </c>
      <c r="F303" s="140"/>
      <c r="G303" s="120"/>
      <c r="H303" s="87"/>
      <c r="I303" s="87"/>
      <c r="J303" s="87"/>
      <c r="K303" s="87"/>
      <c r="L303" s="213">
        <v>0</v>
      </c>
      <c r="M303" s="87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</row>
    <row r="304" spans="1:85" ht="15" hidden="1" customHeight="1" outlineLevel="1">
      <c r="A304" s="234"/>
      <c r="B304" s="235"/>
      <c r="C304" s="234"/>
      <c r="D304" s="232"/>
      <c r="E304" s="79" t="s">
        <v>73</v>
      </c>
      <c r="F304" s="140"/>
      <c r="G304" s="120"/>
      <c r="H304" s="87"/>
      <c r="I304" s="87"/>
      <c r="J304" s="87"/>
      <c r="K304" s="87"/>
      <c r="L304" s="218">
        <v>0</v>
      </c>
      <c r="M304" s="87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</row>
    <row r="305" spans="1:85" hidden="1" collapsed="1">
      <c r="A305" s="196"/>
      <c r="B305" s="196"/>
      <c r="C305" s="196"/>
      <c r="D305" s="196"/>
      <c r="H305" s="56"/>
      <c r="I305" s="56"/>
      <c r="J305" s="56"/>
      <c r="K305" s="56"/>
      <c r="L305" s="219"/>
      <c r="M305" s="5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</row>
    <row r="306" spans="1:85" hidden="1"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</row>
    <row r="307" spans="1:85"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</row>
    <row r="308" spans="1:8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</row>
    <row r="309" spans="1:85">
      <c r="A309" s="233" t="s">
        <v>116</v>
      </c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</row>
    <row r="310" spans="1:85">
      <c r="A310" s="230"/>
      <c r="B310" s="230"/>
      <c r="C310" s="230"/>
      <c r="D310" s="230"/>
      <c r="E310" s="230"/>
      <c r="F310" s="230"/>
      <c r="G310" s="179"/>
      <c r="H310" s="338" t="s">
        <v>113</v>
      </c>
      <c r="I310" s="338"/>
      <c r="J310" s="338"/>
      <c r="K310" s="338"/>
      <c r="L310" s="338"/>
      <c r="M310" s="338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</row>
    <row r="311" spans="1:85" ht="30.75" customHeight="1">
      <c r="A311" s="232" t="s">
        <v>59</v>
      </c>
      <c r="B311" s="232" t="s">
        <v>101</v>
      </c>
      <c r="C311" s="232" t="s">
        <v>102</v>
      </c>
      <c r="D311" s="232" t="s">
        <v>103</v>
      </c>
      <c r="E311" s="321" t="s">
        <v>63</v>
      </c>
      <c r="F311" s="339" t="s">
        <v>325</v>
      </c>
      <c r="G311" s="232" t="s">
        <v>142</v>
      </c>
      <c r="H311" s="321" t="s">
        <v>64</v>
      </c>
      <c r="I311" s="322"/>
      <c r="J311" s="322"/>
      <c r="K311" s="321" t="s">
        <v>65</v>
      </c>
      <c r="L311" s="322"/>
      <c r="M311" s="322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</row>
    <row r="312" spans="1:85" ht="30.75" customHeight="1">
      <c r="A312" s="232"/>
      <c r="B312" s="232"/>
      <c r="C312" s="232"/>
      <c r="D312" s="232"/>
      <c r="E312" s="321"/>
      <c r="F312" s="340"/>
      <c r="G312" s="232"/>
      <c r="H312" s="79">
        <f>H9</f>
        <v>2016</v>
      </c>
      <c r="I312" s="79">
        <f>I9</f>
        <v>2017</v>
      </c>
      <c r="J312" s="79">
        <f>J9</f>
        <v>2018</v>
      </c>
      <c r="K312" s="79">
        <f>H312</f>
        <v>2016</v>
      </c>
      <c r="L312" s="79">
        <f>I312</f>
        <v>2017</v>
      </c>
      <c r="M312" s="79">
        <f>J312</f>
        <v>2018</v>
      </c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</row>
    <row r="313" spans="1:85">
      <c r="A313" s="81">
        <v>1</v>
      </c>
      <c r="B313" s="235">
        <v>2</v>
      </c>
      <c r="C313" s="235"/>
      <c r="D313" s="235"/>
      <c r="E313" s="235"/>
      <c r="F313" s="211">
        <v>3</v>
      </c>
      <c r="G313" s="78">
        <v>4</v>
      </c>
      <c r="H313" s="323">
        <v>5</v>
      </c>
      <c r="I313" s="348"/>
      <c r="J313" s="348"/>
      <c r="K313" s="323">
        <v>6</v>
      </c>
      <c r="L313" s="348"/>
      <c r="M313" s="348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</row>
    <row r="314" spans="1:85" ht="15" hidden="1" customHeight="1" outlineLevel="1">
      <c r="A314" s="234" t="s">
        <v>20</v>
      </c>
      <c r="B314" s="270" t="s">
        <v>104</v>
      </c>
      <c r="C314" s="270" t="s">
        <v>105</v>
      </c>
      <c r="D314" s="271" t="s">
        <v>106</v>
      </c>
      <c r="E314" s="121" t="s">
        <v>68</v>
      </c>
      <c r="F314" s="212"/>
      <c r="G314" s="120"/>
      <c r="H314" s="11"/>
      <c r="I314" s="11"/>
      <c r="J314" s="11"/>
      <c r="K314" s="11"/>
      <c r="L314" s="11"/>
      <c r="M314" s="11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</row>
    <row r="315" spans="1:85" ht="15" hidden="1" customHeight="1" outlineLevel="1">
      <c r="A315" s="234"/>
      <c r="B315" s="247"/>
      <c r="C315" s="247"/>
      <c r="D315" s="249"/>
      <c r="E315" s="122" t="s">
        <v>69</v>
      </c>
      <c r="F315" s="122"/>
      <c r="G315" s="120"/>
      <c r="H315" s="7"/>
      <c r="I315" s="7"/>
      <c r="J315" s="7"/>
      <c r="K315" s="7"/>
      <c r="L315" s="7"/>
      <c r="M315" s="7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</row>
    <row r="316" spans="1:85" ht="15" hidden="1" customHeight="1" outlineLevel="1">
      <c r="A316" s="234"/>
      <c r="B316" s="247"/>
      <c r="C316" s="247"/>
      <c r="D316" s="249"/>
      <c r="E316" s="122" t="s">
        <v>70</v>
      </c>
      <c r="F316" s="122"/>
      <c r="G316" s="120"/>
      <c r="H316" s="7"/>
      <c r="I316" s="7"/>
      <c r="J316" s="7"/>
      <c r="K316" s="7"/>
      <c r="L316" s="7"/>
      <c r="M316" s="7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</row>
    <row r="317" spans="1:85" ht="15" hidden="1" customHeight="1" outlineLevel="1">
      <c r="A317" s="234"/>
      <c r="B317" s="247"/>
      <c r="C317" s="247"/>
      <c r="D317" s="249"/>
      <c r="E317" s="122" t="s">
        <v>71</v>
      </c>
      <c r="F317" s="122"/>
      <c r="G317" s="120"/>
      <c r="H317" s="7"/>
      <c r="I317" s="7"/>
      <c r="J317" s="7"/>
      <c r="K317" s="7"/>
      <c r="L317" s="7"/>
      <c r="M317" s="7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</row>
    <row r="318" spans="1:85" ht="15" hidden="1" customHeight="1" outlineLevel="1">
      <c r="A318" s="234"/>
      <c r="B318" s="247"/>
      <c r="C318" s="247"/>
      <c r="D318" s="249"/>
      <c r="E318" s="122" t="s">
        <v>72</v>
      </c>
      <c r="F318" s="122"/>
      <c r="G318" s="120"/>
      <c r="H318" s="7"/>
      <c r="I318" s="7"/>
      <c r="J318" s="7"/>
      <c r="K318" s="7"/>
      <c r="L318" s="7"/>
      <c r="M318" s="7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</row>
    <row r="319" spans="1:85" ht="15" hidden="1" customHeight="1" outlineLevel="1">
      <c r="A319" s="234"/>
      <c r="B319" s="247"/>
      <c r="C319" s="247"/>
      <c r="D319" s="249"/>
      <c r="E319" s="122" t="s">
        <v>73</v>
      </c>
      <c r="F319" s="122"/>
      <c r="G319" s="120"/>
      <c r="H319" s="7"/>
      <c r="I319" s="7"/>
      <c r="J319" s="7"/>
      <c r="K319" s="7"/>
      <c r="L319" s="7"/>
      <c r="M319" s="7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</row>
    <row r="320" spans="1:85" ht="15" hidden="1" customHeight="1" outlineLevel="1">
      <c r="A320" s="234"/>
      <c r="B320" s="247"/>
      <c r="C320" s="247"/>
      <c r="D320" s="249" t="s">
        <v>107</v>
      </c>
      <c r="E320" s="122" t="s">
        <v>68</v>
      </c>
      <c r="F320" s="122"/>
      <c r="G320" s="120"/>
      <c r="H320" s="7"/>
      <c r="I320" s="7"/>
      <c r="J320" s="7"/>
      <c r="K320" s="7"/>
      <c r="L320" s="7"/>
      <c r="M320" s="7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</row>
    <row r="321" spans="1:85" ht="15" hidden="1" customHeight="1" outlineLevel="1">
      <c r="A321" s="234"/>
      <c r="B321" s="247"/>
      <c r="C321" s="247"/>
      <c r="D321" s="249"/>
      <c r="E321" s="122" t="s">
        <v>69</v>
      </c>
      <c r="F321" s="122"/>
      <c r="G321" s="120"/>
      <c r="H321" s="7"/>
      <c r="I321" s="7"/>
      <c r="J321" s="7"/>
      <c r="K321" s="7"/>
      <c r="L321" s="7"/>
      <c r="M321" s="7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</row>
    <row r="322" spans="1:85" ht="15" hidden="1" customHeight="1" outlineLevel="1">
      <c r="A322" s="234"/>
      <c r="B322" s="247"/>
      <c r="C322" s="247"/>
      <c r="D322" s="249"/>
      <c r="E322" s="122" t="s">
        <v>70</v>
      </c>
      <c r="F322" s="122"/>
      <c r="G322" s="120"/>
      <c r="H322" s="7"/>
      <c r="I322" s="7"/>
      <c r="J322" s="7"/>
      <c r="K322" s="7"/>
      <c r="L322" s="7"/>
      <c r="M322" s="7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</row>
    <row r="323" spans="1:85" ht="15" hidden="1" customHeight="1" outlineLevel="1">
      <c r="A323" s="234"/>
      <c r="B323" s="247"/>
      <c r="C323" s="247"/>
      <c r="D323" s="249"/>
      <c r="E323" s="122" t="s">
        <v>71</v>
      </c>
      <c r="F323" s="122"/>
      <c r="G323" s="120"/>
      <c r="H323" s="7"/>
      <c r="I323" s="7"/>
      <c r="J323" s="7"/>
      <c r="K323" s="7"/>
      <c r="L323" s="7"/>
      <c r="M323" s="7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</row>
    <row r="324" spans="1:85" ht="15" hidden="1" customHeight="1" outlineLevel="1">
      <c r="A324" s="234"/>
      <c r="B324" s="247"/>
      <c r="C324" s="247"/>
      <c r="D324" s="249"/>
      <c r="E324" s="122" t="s">
        <v>72</v>
      </c>
      <c r="F324" s="122"/>
      <c r="G324" s="120"/>
      <c r="H324" s="7"/>
      <c r="I324" s="7"/>
      <c r="J324" s="7"/>
      <c r="K324" s="7"/>
      <c r="L324" s="7"/>
      <c r="M324" s="7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</row>
    <row r="325" spans="1:85" ht="15" hidden="1" customHeight="1" outlineLevel="1">
      <c r="A325" s="234"/>
      <c r="B325" s="247"/>
      <c r="C325" s="247"/>
      <c r="D325" s="249"/>
      <c r="E325" s="122" t="s">
        <v>73</v>
      </c>
      <c r="F325" s="122"/>
      <c r="G325" s="120"/>
      <c r="H325" s="7"/>
      <c r="I325" s="7"/>
      <c r="J325" s="7"/>
      <c r="K325" s="7"/>
      <c r="L325" s="7"/>
      <c r="M325" s="7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</row>
    <row r="326" spans="1:85" ht="15" hidden="1" customHeight="1" outlineLevel="1">
      <c r="A326" s="234"/>
      <c r="B326" s="247"/>
      <c r="C326" s="247" t="s">
        <v>108</v>
      </c>
      <c r="D326" s="249" t="s">
        <v>106</v>
      </c>
      <c r="E326" s="122" t="s">
        <v>68</v>
      </c>
      <c r="F326" s="122"/>
      <c r="G326" s="120"/>
      <c r="H326" s="7"/>
      <c r="I326" s="7"/>
      <c r="J326" s="7"/>
      <c r="K326" s="7"/>
      <c r="L326" s="7"/>
      <c r="M326" s="7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</row>
    <row r="327" spans="1:85" ht="15" hidden="1" customHeight="1" outlineLevel="1">
      <c r="A327" s="234"/>
      <c r="B327" s="247"/>
      <c r="C327" s="247"/>
      <c r="D327" s="249"/>
      <c r="E327" s="122" t="s">
        <v>69</v>
      </c>
      <c r="F327" s="122"/>
      <c r="G327" s="120"/>
      <c r="H327" s="7"/>
      <c r="I327" s="7"/>
      <c r="J327" s="7"/>
      <c r="K327" s="7"/>
      <c r="L327" s="7"/>
      <c r="M327" s="7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</row>
    <row r="328" spans="1:85" ht="15" hidden="1" customHeight="1" outlineLevel="1">
      <c r="A328" s="234"/>
      <c r="B328" s="247"/>
      <c r="C328" s="247"/>
      <c r="D328" s="249"/>
      <c r="E328" s="122" t="s">
        <v>70</v>
      </c>
      <c r="F328" s="122"/>
      <c r="G328" s="120"/>
      <c r="H328" s="7"/>
      <c r="I328" s="7"/>
      <c r="J328" s="7"/>
      <c r="K328" s="7"/>
      <c r="L328" s="7"/>
      <c r="M328" s="7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</row>
    <row r="329" spans="1:85" ht="15" hidden="1" customHeight="1" outlineLevel="1">
      <c r="A329" s="234"/>
      <c r="B329" s="247"/>
      <c r="C329" s="247"/>
      <c r="D329" s="249"/>
      <c r="E329" s="122" t="s">
        <v>71</v>
      </c>
      <c r="F329" s="122"/>
      <c r="G329" s="120"/>
      <c r="H329" s="7"/>
      <c r="I329" s="7"/>
      <c r="J329" s="7"/>
      <c r="K329" s="7"/>
      <c r="L329" s="7"/>
      <c r="M329" s="7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</row>
    <row r="330" spans="1:85" ht="15" hidden="1" customHeight="1" outlineLevel="1">
      <c r="A330" s="234"/>
      <c r="B330" s="247"/>
      <c r="C330" s="247"/>
      <c r="D330" s="249"/>
      <c r="E330" s="122" t="s">
        <v>72</v>
      </c>
      <c r="F330" s="122"/>
      <c r="G330" s="120"/>
      <c r="H330" s="7"/>
      <c r="I330" s="7"/>
      <c r="J330" s="7"/>
      <c r="K330" s="7"/>
      <c r="L330" s="7"/>
      <c r="M330" s="7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</row>
    <row r="331" spans="1:85" ht="15" hidden="1" customHeight="1" outlineLevel="1">
      <c r="A331" s="234"/>
      <c r="B331" s="247"/>
      <c r="C331" s="247"/>
      <c r="D331" s="249"/>
      <c r="E331" s="122" t="s">
        <v>73</v>
      </c>
      <c r="F331" s="122"/>
      <c r="G331" s="120"/>
      <c r="H331" s="7"/>
      <c r="I331" s="7"/>
      <c r="J331" s="7"/>
      <c r="K331" s="7"/>
      <c r="L331" s="7"/>
      <c r="M331" s="7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</row>
    <row r="332" spans="1:85" ht="15" hidden="1" customHeight="1" outlineLevel="1">
      <c r="A332" s="234"/>
      <c r="B332" s="247"/>
      <c r="C332" s="247"/>
      <c r="D332" s="249" t="s">
        <v>107</v>
      </c>
      <c r="E332" s="122" t="s">
        <v>68</v>
      </c>
      <c r="F332" s="122"/>
      <c r="G332" s="120"/>
      <c r="H332" s="7"/>
      <c r="I332" s="7"/>
      <c r="J332" s="7"/>
      <c r="K332" s="7"/>
      <c r="L332" s="7"/>
      <c r="M332" s="7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</row>
    <row r="333" spans="1:85" ht="36" customHeight="1" collapsed="1">
      <c r="A333" s="234"/>
      <c r="B333" s="247"/>
      <c r="C333" s="247"/>
      <c r="D333" s="249"/>
      <c r="E333" s="152" t="s">
        <v>69</v>
      </c>
      <c r="F333" s="122"/>
      <c r="G333" s="120"/>
      <c r="H333" s="213">
        <v>0</v>
      </c>
      <c r="I333" s="213">
        <v>0</v>
      </c>
      <c r="J333" s="217">
        <v>224.99999999999997</v>
      </c>
      <c r="K333" s="213">
        <v>0</v>
      </c>
      <c r="L333" s="213">
        <v>0</v>
      </c>
      <c r="M333" s="217">
        <v>300</v>
      </c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</row>
    <row r="334" spans="1:85" ht="15" hidden="1" customHeight="1" outlineLevel="1">
      <c r="A334" s="234"/>
      <c r="B334" s="235"/>
      <c r="C334" s="235"/>
      <c r="D334" s="234"/>
      <c r="E334" s="122"/>
      <c r="F334" s="122"/>
      <c r="G334" s="157" t="s">
        <v>201</v>
      </c>
      <c r="H334" s="50"/>
      <c r="I334" s="50"/>
      <c r="J334" s="120">
        <v>225</v>
      </c>
      <c r="K334" s="50"/>
      <c r="L334" s="50"/>
      <c r="M334" s="120">
        <v>300</v>
      </c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</row>
    <row r="335" spans="1:85" ht="60" hidden="1" customHeight="1" outlineLevel="1">
      <c r="A335" s="234"/>
      <c r="B335" s="235"/>
      <c r="C335" s="235"/>
      <c r="D335" s="234"/>
      <c r="E335" s="122"/>
      <c r="F335" s="122"/>
      <c r="G335" s="120" t="s">
        <v>316</v>
      </c>
      <c r="H335" s="50"/>
      <c r="I335" s="50"/>
      <c r="J335" s="120">
        <v>141</v>
      </c>
      <c r="K335" s="50"/>
      <c r="L335" s="50"/>
      <c r="M335" s="120">
        <v>150</v>
      </c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</row>
    <row r="336" spans="1:85" ht="45" hidden="1" customHeight="1" outlineLevel="1">
      <c r="A336" s="234"/>
      <c r="B336" s="235"/>
      <c r="C336" s="235"/>
      <c r="D336" s="234"/>
      <c r="E336" s="122"/>
      <c r="F336" s="122"/>
      <c r="G336" s="120" t="s">
        <v>317</v>
      </c>
      <c r="H336" s="50"/>
      <c r="I336" s="50"/>
      <c r="J336" s="120">
        <v>84</v>
      </c>
      <c r="K336" s="50"/>
      <c r="L336" s="50"/>
      <c r="M336" s="120">
        <v>150</v>
      </c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</row>
    <row r="337" spans="1:85" ht="15" hidden="1" customHeight="1" collapsed="1">
      <c r="A337" s="234"/>
      <c r="B337" s="247"/>
      <c r="C337" s="247"/>
      <c r="D337" s="249"/>
      <c r="E337" s="122" t="s">
        <v>70</v>
      </c>
      <c r="F337" s="122"/>
      <c r="G337" s="120"/>
      <c r="H337" s="7"/>
      <c r="I337" s="7"/>
      <c r="J337" s="7"/>
      <c r="K337" s="7"/>
      <c r="L337" s="7"/>
      <c r="M337" s="7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</row>
    <row r="338" spans="1:85" ht="15" hidden="1" customHeight="1">
      <c r="A338" s="234"/>
      <c r="B338" s="247"/>
      <c r="C338" s="247"/>
      <c r="D338" s="249"/>
      <c r="E338" s="122" t="s">
        <v>71</v>
      </c>
      <c r="F338" s="122"/>
      <c r="G338" s="120"/>
      <c r="H338" s="7"/>
      <c r="I338" s="7"/>
      <c r="J338" s="7"/>
      <c r="K338" s="7"/>
      <c r="L338" s="7"/>
      <c r="M338" s="7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</row>
    <row r="339" spans="1:85" ht="15" hidden="1" customHeight="1">
      <c r="A339" s="234"/>
      <c r="B339" s="247"/>
      <c r="C339" s="247"/>
      <c r="D339" s="249"/>
      <c r="E339" s="122" t="s">
        <v>72</v>
      </c>
      <c r="F339" s="122"/>
      <c r="G339" s="120"/>
      <c r="H339" s="7"/>
      <c r="I339" s="7"/>
      <c r="J339" s="7"/>
      <c r="K339" s="7"/>
      <c r="L339" s="7"/>
      <c r="M339" s="7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</row>
    <row r="340" spans="1:85" ht="15" hidden="1" customHeight="1">
      <c r="A340" s="234"/>
      <c r="B340" s="247"/>
      <c r="C340" s="247"/>
      <c r="D340" s="249"/>
      <c r="E340" s="122" t="s">
        <v>73</v>
      </c>
      <c r="F340" s="122"/>
      <c r="G340" s="120"/>
      <c r="H340" s="7"/>
      <c r="I340" s="7"/>
      <c r="J340" s="7"/>
      <c r="K340" s="7"/>
      <c r="L340" s="7"/>
      <c r="M340" s="7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</row>
    <row r="341" spans="1:85" ht="15" hidden="1" customHeight="1" outlineLevel="1">
      <c r="A341" s="234"/>
      <c r="B341" s="247" t="s">
        <v>109</v>
      </c>
      <c r="C341" s="247" t="s">
        <v>105</v>
      </c>
      <c r="D341" s="249" t="s">
        <v>106</v>
      </c>
      <c r="E341" s="122" t="s">
        <v>68</v>
      </c>
      <c r="F341" s="122"/>
      <c r="G341" s="120"/>
      <c r="H341" s="7"/>
      <c r="I341" s="7"/>
      <c r="J341" s="7"/>
      <c r="K341" s="7"/>
      <c r="L341" s="7"/>
      <c r="M341" s="7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</row>
    <row r="342" spans="1:85" ht="15" hidden="1" customHeight="1" outlineLevel="1">
      <c r="A342" s="234"/>
      <c r="B342" s="247"/>
      <c r="C342" s="247"/>
      <c r="D342" s="249"/>
      <c r="E342" s="122" t="s">
        <v>69</v>
      </c>
      <c r="F342" s="122"/>
      <c r="G342" s="120"/>
      <c r="H342" s="7"/>
      <c r="I342" s="7"/>
      <c r="J342" s="7"/>
      <c r="K342" s="7"/>
      <c r="L342" s="7"/>
      <c r="M342" s="7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</row>
    <row r="343" spans="1:85" ht="15" hidden="1" customHeight="1" outlineLevel="1">
      <c r="A343" s="234"/>
      <c r="B343" s="247"/>
      <c r="C343" s="247"/>
      <c r="D343" s="249"/>
      <c r="E343" s="122" t="s">
        <v>70</v>
      </c>
      <c r="F343" s="122"/>
      <c r="G343" s="120"/>
      <c r="H343" s="7"/>
      <c r="I343" s="7"/>
      <c r="J343" s="7"/>
      <c r="K343" s="7"/>
      <c r="L343" s="7"/>
      <c r="M343" s="7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</row>
    <row r="344" spans="1:85" ht="15" hidden="1" customHeight="1" outlineLevel="1">
      <c r="A344" s="234"/>
      <c r="B344" s="247"/>
      <c r="C344" s="247"/>
      <c r="D344" s="249"/>
      <c r="E344" s="122" t="s">
        <v>71</v>
      </c>
      <c r="F344" s="122"/>
      <c r="G344" s="120"/>
      <c r="H344" s="7"/>
      <c r="I344" s="7"/>
      <c r="J344" s="7"/>
      <c r="K344" s="7"/>
      <c r="L344" s="7"/>
      <c r="M344" s="7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</row>
    <row r="345" spans="1:85" ht="15" hidden="1" customHeight="1" outlineLevel="1">
      <c r="A345" s="234"/>
      <c r="B345" s="247"/>
      <c r="C345" s="247"/>
      <c r="D345" s="249"/>
      <c r="E345" s="122" t="s">
        <v>72</v>
      </c>
      <c r="F345" s="122"/>
      <c r="G345" s="120"/>
      <c r="H345" s="7"/>
      <c r="I345" s="7"/>
      <c r="J345" s="7"/>
      <c r="K345" s="7"/>
      <c r="L345" s="7"/>
      <c r="M345" s="7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</row>
    <row r="346" spans="1:85" ht="15" hidden="1" customHeight="1" outlineLevel="1">
      <c r="A346" s="234"/>
      <c r="B346" s="247"/>
      <c r="C346" s="247"/>
      <c r="D346" s="249"/>
      <c r="E346" s="122" t="s">
        <v>73</v>
      </c>
      <c r="F346" s="122"/>
      <c r="G346" s="120"/>
      <c r="H346" s="7"/>
      <c r="I346" s="7"/>
      <c r="J346" s="7"/>
      <c r="K346" s="7"/>
      <c r="L346" s="7"/>
      <c r="M346" s="7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</row>
    <row r="347" spans="1:85" ht="15" hidden="1" customHeight="1" outlineLevel="1">
      <c r="A347" s="234"/>
      <c r="B347" s="247"/>
      <c r="C347" s="247" t="s">
        <v>108</v>
      </c>
      <c r="D347" s="249" t="s">
        <v>106</v>
      </c>
      <c r="E347" s="122" t="s">
        <v>68</v>
      </c>
      <c r="F347" s="122"/>
      <c r="G347" s="120"/>
      <c r="H347" s="7"/>
      <c r="I347" s="7"/>
      <c r="J347" s="7"/>
      <c r="K347" s="7"/>
      <c r="L347" s="7"/>
      <c r="M347" s="7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</row>
    <row r="348" spans="1:85" ht="15" hidden="1" customHeight="1" outlineLevel="1">
      <c r="A348" s="234"/>
      <c r="B348" s="247"/>
      <c r="C348" s="247"/>
      <c r="D348" s="249"/>
      <c r="E348" s="122" t="s">
        <v>69</v>
      </c>
      <c r="F348" s="122"/>
      <c r="G348" s="120"/>
      <c r="H348" s="7"/>
      <c r="I348" s="7"/>
      <c r="J348" s="7"/>
      <c r="K348" s="7"/>
      <c r="L348" s="7"/>
      <c r="M348" s="7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</row>
    <row r="349" spans="1:85" ht="15" hidden="1" customHeight="1" outlineLevel="1">
      <c r="A349" s="234"/>
      <c r="B349" s="247"/>
      <c r="C349" s="247"/>
      <c r="D349" s="249"/>
      <c r="E349" s="122" t="s">
        <v>70</v>
      </c>
      <c r="F349" s="122"/>
      <c r="G349" s="120"/>
      <c r="H349" s="7"/>
      <c r="I349" s="7"/>
      <c r="J349" s="7"/>
      <c r="K349" s="7"/>
      <c r="L349" s="7"/>
      <c r="M349" s="7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</row>
    <row r="350" spans="1:85" ht="15" hidden="1" customHeight="1" outlineLevel="1">
      <c r="A350" s="234"/>
      <c r="B350" s="247"/>
      <c r="C350" s="247"/>
      <c r="D350" s="249"/>
      <c r="E350" s="122" t="s">
        <v>71</v>
      </c>
      <c r="F350" s="122"/>
      <c r="G350" s="120"/>
      <c r="H350" s="7"/>
      <c r="I350" s="7"/>
      <c r="J350" s="7"/>
      <c r="K350" s="7"/>
      <c r="L350" s="7"/>
      <c r="M350" s="7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</row>
    <row r="351" spans="1:85" ht="15" hidden="1" customHeight="1" outlineLevel="1">
      <c r="A351" s="234"/>
      <c r="B351" s="247"/>
      <c r="C351" s="247"/>
      <c r="D351" s="249"/>
      <c r="E351" s="122" t="s">
        <v>72</v>
      </c>
      <c r="F351" s="122"/>
      <c r="G351" s="120"/>
      <c r="H351" s="7"/>
      <c r="I351" s="7"/>
      <c r="J351" s="7"/>
      <c r="K351" s="7"/>
      <c r="L351" s="7"/>
      <c r="M351" s="7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</row>
    <row r="352" spans="1:85" ht="15" hidden="1" customHeight="1" outlineLevel="1">
      <c r="A352" s="234"/>
      <c r="B352" s="247"/>
      <c r="C352" s="247"/>
      <c r="D352" s="249"/>
      <c r="E352" s="122" t="s">
        <v>73</v>
      </c>
      <c r="F352" s="122"/>
      <c r="G352" s="120"/>
      <c r="H352" s="7"/>
      <c r="I352" s="7"/>
      <c r="J352" s="7"/>
      <c r="K352" s="7"/>
      <c r="L352" s="7"/>
      <c r="M352" s="7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</row>
    <row r="353" spans="1:85" ht="15" hidden="1" customHeight="1" outlineLevel="1">
      <c r="A353" s="234"/>
      <c r="B353" s="247"/>
      <c r="C353" s="247"/>
      <c r="D353" s="249" t="s">
        <v>107</v>
      </c>
      <c r="E353" s="122" t="s">
        <v>68</v>
      </c>
      <c r="F353" s="122"/>
      <c r="G353" s="120"/>
      <c r="H353" s="7"/>
      <c r="I353" s="7"/>
      <c r="J353" s="7"/>
      <c r="K353" s="7"/>
      <c r="L353" s="7"/>
      <c r="M353" s="7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</row>
    <row r="354" spans="1:85" ht="15" hidden="1" customHeight="1" outlineLevel="1">
      <c r="A354" s="234"/>
      <c r="B354" s="247"/>
      <c r="C354" s="247"/>
      <c r="D354" s="249"/>
      <c r="E354" s="122" t="s">
        <v>69</v>
      </c>
      <c r="F354" s="122"/>
      <c r="G354" s="120"/>
      <c r="H354" s="7"/>
      <c r="I354" s="7"/>
      <c r="J354" s="7"/>
      <c r="K354" s="7"/>
      <c r="L354" s="7"/>
      <c r="M354" s="7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</row>
    <row r="355" spans="1:85" ht="15" hidden="1" customHeight="1" outlineLevel="1">
      <c r="A355" s="234"/>
      <c r="B355" s="247"/>
      <c r="C355" s="247"/>
      <c r="D355" s="249"/>
      <c r="E355" s="122" t="s">
        <v>70</v>
      </c>
      <c r="F355" s="122"/>
      <c r="G355" s="120"/>
      <c r="H355" s="7"/>
      <c r="I355" s="7"/>
      <c r="J355" s="7"/>
      <c r="K355" s="7"/>
      <c r="L355" s="7"/>
      <c r="M355" s="7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</row>
    <row r="356" spans="1:85" ht="15" hidden="1" customHeight="1" outlineLevel="1">
      <c r="A356" s="234"/>
      <c r="B356" s="247"/>
      <c r="C356" s="247"/>
      <c r="D356" s="249"/>
      <c r="E356" s="122" t="s">
        <v>71</v>
      </c>
      <c r="F356" s="122"/>
      <c r="G356" s="120"/>
      <c r="H356" s="7"/>
      <c r="I356" s="7"/>
      <c r="J356" s="7"/>
      <c r="K356" s="7"/>
      <c r="L356" s="7"/>
      <c r="M356" s="7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</row>
    <row r="357" spans="1:85" ht="15" hidden="1" customHeight="1" outlineLevel="1">
      <c r="A357" s="234"/>
      <c r="B357" s="247"/>
      <c r="C357" s="247"/>
      <c r="D357" s="249"/>
      <c r="E357" s="122" t="s">
        <v>72</v>
      </c>
      <c r="F357" s="122"/>
      <c r="G357" s="120"/>
      <c r="H357" s="7"/>
      <c r="I357" s="7"/>
      <c r="J357" s="7"/>
      <c r="K357" s="7"/>
      <c r="L357" s="7"/>
      <c r="M357" s="7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</row>
    <row r="358" spans="1:85" ht="15" hidden="1" customHeight="1" outlineLevel="1">
      <c r="A358" s="234"/>
      <c r="B358" s="247"/>
      <c r="C358" s="247"/>
      <c r="D358" s="249"/>
      <c r="E358" s="122" t="s">
        <v>73</v>
      </c>
      <c r="F358" s="122"/>
      <c r="G358" s="120"/>
      <c r="H358" s="7"/>
      <c r="I358" s="7"/>
      <c r="J358" s="7"/>
      <c r="K358" s="7"/>
      <c r="L358" s="7"/>
      <c r="M358" s="7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</row>
    <row r="359" spans="1:85" ht="15" hidden="1" customHeight="1" outlineLevel="1">
      <c r="A359" s="234"/>
      <c r="B359" s="247" t="s">
        <v>110</v>
      </c>
      <c r="C359" s="247" t="s">
        <v>108</v>
      </c>
      <c r="D359" s="249" t="s">
        <v>107</v>
      </c>
      <c r="E359" s="122" t="s">
        <v>68</v>
      </c>
      <c r="F359" s="122"/>
      <c r="G359" s="120"/>
      <c r="H359" s="7"/>
      <c r="I359" s="7"/>
      <c r="J359" s="7"/>
      <c r="K359" s="7"/>
      <c r="L359" s="7"/>
      <c r="M359" s="7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</row>
    <row r="360" spans="1:85" ht="15" hidden="1" customHeight="1" outlineLevel="1">
      <c r="A360" s="234"/>
      <c r="B360" s="247"/>
      <c r="C360" s="247"/>
      <c r="D360" s="249"/>
      <c r="E360" s="122" t="s">
        <v>69</v>
      </c>
      <c r="F360" s="122"/>
      <c r="G360" s="120"/>
      <c r="H360" s="7"/>
      <c r="I360" s="7"/>
      <c r="J360" s="7"/>
      <c r="K360" s="7"/>
      <c r="L360" s="7"/>
      <c r="M360" s="7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</row>
    <row r="361" spans="1:85" ht="15" hidden="1" customHeight="1" outlineLevel="1">
      <c r="A361" s="234"/>
      <c r="B361" s="247"/>
      <c r="C361" s="247"/>
      <c r="D361" s="249"/>
      <c r="E361" s="122" t="s">
        <v>70</v>
      </c>
      <c r="F361" s="122"/>
      <c r="G361" s="120"/>
      <c r="H361" s="7"/>
      <c r="I361" s="7"/>
      <c r="J361" s="7"/>
      <c r="K361" s="7"/>
      <c r="L361" s="7"/>
      <c r="M361" s="7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</row>
    <row r="362" spans="1:85" ht="15" hidden="1" customHeight="1" outlineLevel="1">
      <c r="A362" s="234"/>
      <c r="B362" s="247"/>
      <c r="C362" s="247"/>
      <c r="D362" s="249"/>
      <c r="E362" s="122" t="s">
        <v>71</v>
      </c>
      <c r="F362" s="122"/>
      <c r="G362" s="120"/>
      <c r="H362" s="7"/>
      <c r="I362" s="7"/>
      <c r="J362" s="7"/>
      <c r="K362" s="7"/>
      <c r="L362" s="7"/>
      <c r="M362" s="7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</row>
    <row r="363" spans="1:85" ht="15" hidden="1" customHeight="1" outlineLevel="1">
      <c r="A363" s="234"/>
      <c r="B363" s="247"/>
      <c r="C363" s="247"/>
      <c r="D363" s="249"/>
      <c r="E363" s="122" t="s">
        <v>72</v>
      </c>
      <c r="F363" s="122"/>
      <c r="G363" s="120"/>
      <c r="H363" s="7"/>
      <c r="I363" s="7"/>
      <c r="J363" s="7"/>
      <c r="K363" s="7"/>
      <c r="L363" s="7"/>
      <c r="M363" s="7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</row>
    <row r="364" spans="1:85" ht="15" hidden="1" customHeight="1" outlineLevel="1">
      <c r="A364" s="234"/>
      <c r="B364" s="247"/>
      <c r="C364" s="247"/>
      <c r="D364" s="249"/>
      <c r="E364" s="122" t="s">
        <v>73</v>
      </c>
      <c r="F364" s="122"/>
      <c r="G364" s="120"/>
      <c r="H364" s="7"/>
      <c r="I364" s="7"/>
      <c r="J364" s="7"/>
      <c r="K364" s="7"/>
      <c r="L364" s="7"/>
      <c r="M364" s="7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</row>
    <row r="365" spans="1:85" ht="15" hidden="1" customHeight="1" outlineLevel="1">
      <c r="A365" s="234"/>
      <c r="B365" s="247" t="s">
        <v>111</v>
      </c>
      <c r="C365" s="247" t="s">
        <v>105</v>
      </c>
      <c r="D365" s="249" t="s">
        <v>106</v>
      </c>
      <c r="E365" s="122" t="s">
        <v>68</v>
      </c>
      <c r="F365" s="122"/>
      <c r="G365" s="120"/>
      <c r="H365" s="7"/>
      <c r="I365" s="7"/>
      <c r="J365" s="7"/>
      <c r="K365" s="7"/>
      <c r="L365" s="7"/>
      <c r="M365" s="7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</row>
    <row r="366" spans="1:85" ht="15" hidden="1" customHeight="1" outlineLevel="1">
      <c r="A366" s="234"/>
      <c r="B366" s="247"/>
      <c r="C366" s="247"/>
      <c r="D366" s="249"/>
      <c r="E366" s="122" t="s">
        <v>69</v>
      </c>
      <c r="F366" s="122"/>
      <c r="G366" s="120"/>
      <c r="H366" s="7"/>
      <c r="I366" s="7"/>
      <c r="J366" s="7"/>
      <c r="K366" s="7"/>
      <c r="L366" s="7"/>
      <c r="M366" s="7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</row>
    <row r="367" spans="1:85" ht="15" hidden="1" customHeight="1" outlineLevel="1">
      <c r="A367" s="234"/>
      <c r="B367" s="247"/>
      <c r="C367" s="247"/>
      <c r="D367" s="249"/>
      <c r="E367" s="122" t="s">
        <v>70</v>
      </c>
      <c r="F367" s="122"/>
      <c r="G367" s="120"/>
      <c r="H367" s="7"/>
      <c r="I367" s="7"/>
      <c r="J367" s="7"/>
      <c r="K367" s="7"/>
      <c r="L367" s="7"/>
      <c r="M367" s="7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</row>
    <row r="368" spans="1:85" ht="15" hidden="1" customHeight="1" outlineLevel="1">
      <c r="A368" s="234"/>
      <c r="B368" s="247"/>
      <c r="C368" s="247"/>
      <c r="D368" s="249"/>
      <c r="E368" s="122" t="s">
        <v>71</v>
      </c>
      <c r="F368" s="122"/>
      <c r="G368" s="120"/>
      <c r="H368" s="92"/>
      <c r="I368" s="92"/>
      <c r="J368" s="92"/>
      <c r="K368" s="92"/>
      <c r="L368" s="92"/>
      <c r="M368" s="92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</row>
    <row r="369" spans="1:85" ht="15" hidden="1" customHeight="1" outlineLevel="1">
      <c r="A369" s="234"/>
      <c r="B369" s="247"/>
      <c r="C369" s="247"/>
      <c r="D369" s="249"/>
      <c r="E369" s="122" t="s">
        <v>72</v>
      </c>
      <c r="F369" s="122"/>
      <c r="G369" s="120"/>
      <c r="H369" s="93"/>
      <c r="I369" s="93"/>
      <c r="J369" s="93"/>
      <c r="K369" s="93"/>
      <c r="L369" s="93"/>
      <c r="M369" s="93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</row>
    <row r="370" spans="1:85" ht="15" hidden="1" customHeight="1" outlineLevel="1">
      <c r="A370" s="234"/>
      <c r="B370" s="247"/>
      <c r="C370" s="247"/>
      <c r="D370" s="249"/>
      <c r="E370" s="122" t="s">
        <v>73</v>
      </c>
      <c r="F370" s="122"/>
      <c r="G370" s="120"/>
      <c r="H370" s="94"/>
      <c r="I370" s="94"/>
      <c r="J370" s="94"/>
      <c r="K370" s="94"/>
      <c r="L370" s="94"/>
      <c r="M370" s="9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</row>
    <row r="371" spans="1:85" ht="15" hidden="1" customHeight="1" outlineLevel="1">
      <c r="A371" s="234"/>
      <c r="B371" s="247"/>
      <c r="C371" s="247" t="s">
        <v>108</v>
      </c>
      <c r="D371" s="249" t="s">
        <v>107</v>
      </c>
      <c r="E371" s="122" t="s">
        <v>68</v>
      </c>
      <c r="F371" s="122"/>
      <c r="G371" s="120"/>
      <c r="H371" s="76"/>
      <c r="I371" s="76"/>
      <c r="J371" s="76"/>
      <c r="K371" s="76"/>
      <c r="L371" s="76"/>
      <c r="M371" s="7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</row>
    <row r="372" spans="1:85" ht="15" hidden="1" customHeight="1" outlineLevel="1">
      <c r="A372" s="234"/>
      <c r="B372" s="247"/>
      <c r="C372" s="247"/>
      <c r="D372" s="249"/>
      <c r="E372" s="122" t="s">
        <v>69</v>
      </c>
      <c r="F372" s="122"/>
      <c r="G372" s="120"/>
      <c r="H372" s="94"/>
      <c r="I372" s="94"/>
      <c r="J372" s="94"/>
      <c r="K372" s="94"/>
      <c r="L372" s="94"/>
      <c r="M372" s="7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</row>
    <row r="373" spans="1:85" ht="15" hidden="1" customHeight="1" outlineLevel="1">
      <c r="A373" s="234"/>
      <c r="B373" s="247"/>
      <c r="C373" s="247"/>
      <c r="D373" s="249"/>
      <c r="E373" s="122" t="s">
        <v>70</v>
      </c>
      <c r="F373" s="122"/>
      <c r="G373" s="120"/>
      <c r="H373" s="76"/>
      <c r="I373" s="76"/>
      <c r="J373" s="76"/>
      <c r="K373" s="76"/>
      <c r="L373" s="76"/>
      <c r="M373" s="7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</row>
    <row r="374" spans="1:85" ht="15" hidden="1" customHeight="1" outlineLevel="1">
      <c r="A374" s="234"/>
      <c r="B374" s="247"/>
      <c r="C374" s="247"/>
      <c r="D374" s="249"/>
      <c r="E374" s="122" t="s">
        <v>71</v>
      </c>
      <c r="F374" s="122"/>
      <c r="G374" s="120"/>
      <c r="H374" s="76"/>
      <c r="I374" s="76"/>
      <c r="J374" s="76"/>
      <c r="K374" s="76"/>
      <c r="L374" s="76"/>
      <c r="M374" s="7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</row>
    <row r="375" spans="1:85" ht="15" hidden="1" customHeight="1" outlineLevel="1">
      <c r="A375" s="234"/>
      <c r="B375" s="247"/>
      <c r="C375" s="247"/>
      <c r="D375" s="249"/>
      <c r="E375" s="122" t="s">
        <v>72</v>
      </c>
      <c r="F375" s="122"/>
      <c r="G375" s="120"/>
      <c r="H375" s="76"/>
      <c r="I375" s="76"/>
      <c r="J375" s="76"/>
      <c r="K375" s="76"/>
      <c r="L375" s="76"/>
      <c r="M375" s="7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</row>
    <row r="376" spans="1:85" ht="15" hidden="1" customHeight="1" outlineLevel="1">
      <c r="A376" s="234"/>
      <c r="B376" s="247"/>
      <c r="C376" s="247"/>
      <c r="D376" s="249"/>
      <c r="E376" s="122" t="s">
        <v>73</v>
      </c>
      <c r="F376" s="122"/>
      <c r="G376" s="120"/>
      <c r="H376" s="76"/>
      <c r="I376" s="76"/>
      <c r="J376" s="76"/>
      <c r="K376" s="76"/>
      <c r="L376" s="76"/>
      <c r="M376" s="7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</row>
    <row r="377" spans="1:85" ht="15" hidden="1" customHeight="1" outlineLevel="1">
      <c r="A377" s="234"/>
      <c r="B377" s="249" t="s">
        <v>112</v>
      </c>
      <c r="C377" s="247" t="s">
        <v>105</v>
      </c>
      <c r="D377" s="249" t="s">
        <v>106</v>
      </c>
      <c r="E377" s="122" t="s">
        <v>68</v>
      </c>
      <c r="F377" s="122"/>
      <c r="G377" s="120"/>
      <c r="H377" s="76"/>
      <c r="I377" s="76"/>
      <c r="J377" s="76"/>
      <c r="K377" s="76"/>
      <c r="L377" s="76"/>
      <c r="M377" s="7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</row>
    <row r="378" spans="1:85" ht="15" hidden="1" customHeight="1" outlineLevel="1">
      <c r="A378" s="234"/>
      <c r="B378" s="249"/>
      <c r="C378" s="247"/>
      <c r="D378" s="249"/>
      <c r="E378" s="122" t="s">
        <v>69</v>
      </c>
      <c r="F378" s="122"/>
      <c r="G378" s="120"/>
      <c r="H378" s="76"/>
      <c r="I378" s="76"/>
      <c r="J378" s="76"/>
      <c r="K378" s="76"/>
      <c r="L378" s="5"/>
      <c r="M378" s="7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</row>
    <row r="379" spans="1:85" ht="15" hidden="1" customHeight="1" outlineLevel="1">
      <c r="A379" s="234"/>
      <c r="B379" s="249"/>
      <c r="C379" s="247"/>
      <c r="D379" s="249"/>
      <c r="E379" s="122" t="s">
        <v>70</v>
      </c>
      <c r="F379" s="122"/>
      <c r="G379" s="120"/>
      <c r="H379" s="76"/>
      <c r="I379" s="76"/>
      <c r="J379" s="76"/>
      <c r="K379" s="76"/>
      <c r="L379" s="76"/>
      <c r="M379" s="7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</row>
    <row r="380" spans="1:85" ht="15" hidden="1" customHeight="1" outlineLevel="1">
      <c r="A380" s="234"/>
      <c r="B380" s="249"/>
      <c r="C380" s="247"/>
      <c r="D380" s="249"/>
      <c r="E380" s="122" t="s">
        <v>71</v>
      </c>
      <c r="F380" s="122"/>
      <c r="G380" s="120"/>
      <c r="H380" s="76"/>
      <c r="I380" s="76"/>
      <c r="J380" s="76"/>
      <c r="K380" s="76"/>
      <c r="L380" s="76"/>
      <c r="M380" s="7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</row>
    <row r="381" spans="1:85" ht="15" hidden="1" customHeight="1" outlineLevel="1">
      <c r="A381" s="234"/>
      <c r="B381" s="249"/>
      <c r="C381" s="247"/>
      <c r="D381" s="249"/>
      <c r="E381" s="122" t="s">
        <v>72</v>
      </c>
      <c r="F381" s="122"/>
      <c r="G381" s="120"/>
      <c r="H381" s="76"/>
      <c r="I381" s="76"/>
      <c r="J381" s="76"/>
      <c r="K381" s="76"/>
      <c r="L381" s="76"/>
      <c r="M381" s="7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</row>
    <row r="382" spans="1:85" ht="15" hidden="1" customHeight="1" outlineLevel="1">
      <c r="A382" s="234"/>
      <c r="B382" s="249"/>
      <c r="C382" s="247"/>
      <c r="D382" s="249"/>
      <c r="E382" s="122" t="s">
        <v>73</v>
      </c>
      <c r="F382" s="122"/>
      <c r="G382" s="120"/>
      <c r="H382" s="6"/>
      <c r="I382" s="6"/>
      <c r="J382" s="6"/>
      <c r="K382" s="6"/>
      <c r="L382" s="7"/>
      <c r="M382" s="7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</row>
    <row r="383" spans="1:85" ht="15" hidden="1" customHeight="1" outlineLevel="1">
      <c r="A383" s="234"/>
      <c r="B383" s="249"/>
      <c r="C383" s="247" t="s">
        <v>108</v>
      </c>
      <c r="D383" s="249" t="s">
        <v>106</v>
      </c>
      <c r="E383" s="122" t="s">
        <v>68</v>
      </c>
      <c r="F383" s="122"/>
      <c r="G383" s="120"/>
      <c r="H383" s="6"/>
      <c r="I383" s="6"/>
      <c r="J383" s="6"/>
      <c r="K383" s="6"/>
      <c r="L383" s="7"/>
      <c r="M383" s="7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</row>
    <row r="384" spans="1:85" ht="15" hidden="1" customHeight="1" outlineLevel="1">
      <c r="A384" s="234"/>
      <c r="B384" s="249"/>
      <c r="C384" s="247"/>
      <c r="D384" s="249"/>
      <c r="E384" s="122" t="s">
        <v>69</v>
      </c>
      <c r="F384" s="122"/>
      <c r="G384" s="120"/>
      <c r="H384" s="6"/>
      <c r="I384" s="6"/>
      <c r="J384" s="6"/>
      <c r="K384" s="6"/>
      <c r="L384" s="7"/>
      <c r="M384" s="7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</row>
    <row r="385" spans="1:85" ht="15" hidden="1" customHeight="1" outlineLevel="1">
      <c r="A385" s="234"/>
      <c r="B385" s="249"/>
      <c r="C385" s="247"/>
      <c r="D385" s="249"/>
      <c r="E385" s="122" t="s">
        <v>70</v>
      </c>
      <c r="F385" s="122"/>
      <c r="G385" s="120"/>
      <c r="H385" s="6"/>
      <c r="I385" s="6"/>
      <c r="J385" s="6"/>
      <c r="K385" s="6"/>
      <c r="L385" s="7"/>
      <c r="M385" s="7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</row>
    <row r="386" spans="1:85" ht="15" hidden="1" customHeight="1" outlineLevel="1">
      <c r="A386" s="234"/>
      <c r="B386" s="249"/>
      <c r="C386" s="247"/>
      <c r="D386" s="249"/>
      <c r="E386" s="122" t="s">
        <v>71</v>
      </c>
      <c r="F386" s="122"/>
      <c r="G386" s="120"/>
      <c r="H386" s="6"/>
      <c r="I386" s="6"/>
      <c r="J386" s="6"/>
      <c r="K386" s="6"/>
      <c r="L386" s="7"/>
      <c r="M386" s="7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</row>
    <row r="387" spans="1:85" ht="15" hidden="1" customHeight="1" outlineLevel="1">
      <c r="A387" s="234"/>
      <c r="B387" s="249"/>
      <c r="C387" s="247"/>
      <c r="D387" s="249"/>
      <c r="E387" s="122" t="s">
        <v>72</v>
      </c>
      <c r="F387" s="122"/>
      <c r="G387" s="120"/>
      <c r="H387" s="6"/>
      <c r="I387" s="6"/>
      <c r="J387" s="6"/>
      <c r="K387" s="6"/>
      <c r="L387" s="7"/>
      <c r="M387" s="7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</row>
    <row r="388" spans="1:85" ht="15" hidden="1" customHeight="1" outlineLevel="1">
      <c r="A388" s="234"/>
      <c r="B388" s="249"/>
      <c r="C388" s="247"/>
      <c r="D388" s="249"/>
      <c r="E388" s="122" t="s">
        <v>73</v>
      </c>
      <c r="F388" s="122"/>
      <c r="G388" s="120"/>
      <c r="H388" s="6"/>
      <c r="I388" s="6"/>
      <c r="J388" s="6"/>
      <c r="K388" s="6"/>
      <c r="L388" s="7"/>
      <c r="M388" s="7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</row>
    <row r="389" spans="1:85" ht="15" hidden="1" customHeight="1" outlineLevel="1">
      <c r="A389" s="234"/>
      <c r="B389" s="249"/>
      <c r="C389" s="247"/>
      <c r="D389" s="249" t="s">
        <v>107</v>
      </c>
      <c r="E389" s="122" t="s">
        <v>68</v>
      </c>
      <c r="F389" s="122"/>
      <c r="G389" s="120"/>
      <c r="H389" s="8"/>
      <c r="I389" s="8"/>
      <c r="J389" s="8"/>
      <c r="K389" s="8"/>
      <c r="L389" s="7"/>
      <c r="M389" s="7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</row>
    <row r="390" spans="1:85" ht="15" hidden="1" customHeight="1" outlineLevel="1">
      <c r="A390" s="234"/>
      <c r="B390" s="249"/>
      <c r="C390" s="247"/>
      <c r="D390" s="249"/>
      <c r="E390" s="122" t="s">
        <v>69</v>
      </c>
      <c r="F390" s="122"/>
      <c r="G390" s="120"/>
      <c r="H390" s="7"/>
      <c r="I390" s="7"/>
      <c r="J390" s="7"/>
      <c r="K390" s="7"/>
      <c r="L390" s="7"/>
      <c r="M390" s="7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</row>
    <row r="391" spans="1:85" ht="15" hidden="1" customHeight="1" outlineLevel="1">
      <c r="A391" s="234"/>
      <c r="B391" s="249"/>
      <c r="C391" s="247"/>
      <c r="D391" s="249"/>
      <c r="E391" s="122" t="s">
        <v>70</v>
      </c>
      <c r="F391" s="122"/>
      <c r="G391" s="120"/>
      <c r="H391" s="7"/>
      <c r="I391" s="7"/>
      <c r="J391" s="7"/>
      <c r="K391" s="7"/>
      <c r="L391" s="7"/>
      <c r="M391" s="7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</row>
    <row r="392" spans="1:85" ht="15" hidden="1" customHeight="1" outlineLevel="1">
      <c r="A392" s="234"/>
      <c r="B392" s="249"/>
      <c r="C392" s="247"/>
      <c r="D392" s="249"/>
      <c r="E392" s="122" t="s">
        <v>71</v>
      </c>
      <c r="F392" s="122"/>
      <c r="G392" s="120"/>
      <c r="H392" s="7"/>
      <c r="I392" s="7"/>
      <c r="J392" s="7"/>
      <c r="K392" s="7"/>
      <c r="L392" s="7"/>
      <c r="M392" s="7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</row>
    <row r="393" spans="1:85" ht="15" hidden="1" customHeight="1" outlineLevel="1">
      <c r="A393" s="234"/>
      <c r="B393" s="249"/>
      <c r="C393" s="247"/>
      <c r="D393" s="249"/>
      <c r="E393" s="122" t="s">
        <v>72</v>
      </c>
      <c r="F393" s="122"/>
      <c r="G393" s="120"/>
      <c r="H393" s="7"/>
      <c r="I393" s="7"/>
      <c r="J393" s="7"/>
      <c r="K393" s="7"/>
      <c r="L393" s="7"/>
      <c r="M393" s="7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</row>
    <row r="394" spans="1:85" ht="15" hidden="1" customHeight="1" outlineLevel="1">
      <c r="A394" s="234"/>
      <c r="B394" s="249"/>
      <c r="C394" s="247"/>
      <c r="D394" s="249"/>
      <c r="E394" s="122" t="s">
        <v>73</v>
      </c>
      <c r="F394" s="122"/>
      <c r="G394" s="120"/>
      <c r="H394" s="7"/>
      <c r="I394" s="7"/>
      <c r="J394" s="7"/>
      <c r="K394" s="7"/>
      <c r="L394" s="7"/>
      <c r="M394" s="7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</row>
    <row r="395" spans="1:85" ht="15" hidden="1" customHeight="1" outlineLevel="1">
      <c r="A395" s="351" t="s">
        <v>17</v>
      </c>
      <c r="B395" s="343" t="s">
        <v>104</v>
      </c>
      <c r="C395" s="343" t="s">
        <v>105</v>
      </c>
      <c r="D395" s="249" t="s">
        <v>106</v>
      </c>
      <c r="E395" s="122" t="s">
        <v>68</v>
      </c>
      <c r="F395" s="122"/>
      <c r="G395" s="120"/>
      <c r="H395" s="7"/>
      <c r="I395" s="7"/>
      <c r="J395" s="7"/>
      <c r="K395" s="7"/>
      <c r="L395" s="7"/>
      <c r="M395" s="7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</row>
    <row r="396" spans="1:85" ht="15" hidden="1" customHeight="1" outlineLevel="1">
      <c r="A396" s="351"/>
      <c r="B396" s="343"/>
      <c r="C396" s="343"/>
      <c r="D396" s="249"/>
      <c r="E396" s="84" t="s">
        <v>69</v>
      </c>
      <c r="F396" s="84"/>
      <c r="G396" s="120"/>
      <c r="H396" s="7"/>
      <c r="I396" s="7"/>
      <c r="J396" s="7"/>
      <c r="K396" s="7"/>
      <c r="L396" s="7"/>
      <c r="M396" s="7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</row>
    <row r="397" spans="1:85" ht="15" hidden="1" customHeight="1" outlineLevel="1">
      <c r="A397" s="351"/>
      <c r="B397" s="343"/>
      <c r="C397" s="343"/>
      <c r="D397" s="249"/>
      <c r="E397" s="84" t="s">
        <v>70</v>
      </c>
      <c r="F397" s="84"/>
      <c r="G397" s="120"/>
      <c r="H397" s="7"/>
      <c r="I397" s="7"/>
      <c r="J397" s="7"/>
      <c r="K397" s="7"/>
      <c r="L397" s="7"/>
      <c r="M397" s="7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</row>
    <row r="398" spans="1:85" ht="15" hidden="1" customHeight="1" outlineLevel="1">
      <c r="A398" s="351"/>
      <c r="B398" s="343"/>
      <c r="C398" s="343"/>
      <c r="D398" s="249"/>
      <c r="E398" s="84" t="s">
        <v>71</v>
      </c>
      <c r="F398" s="84"/>
      <c r="G398" s="120"/>
      <c r="H398" s="7"/>
      <c r="I398" s="7"/>
      <c r="J398" s="7"/>
      <c r="K398" s="7"/>
      <c r="L398" s="7"/>
      <c r="M398" s="7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</row>
    <row r="399" spans="1:85" ht="15" hidden="1" customHeight="1" outlineLevel="1">
      <c r="A399" s="351"/>
      <c r="B399" s="343"/>
      <c r="C399" s="343"/>
      <c r="D399" s="249"/>
      <c r="E399" s="84" t="s">
        <v>72</v>
      </c>
      <c r="F399" s="84"/>
      <c r="G399" s="120"/>
      <c r="H399" s="7"/>
      <c r="I399" s="7"/>
      <c r="J399" s="7"/>
      <c r="K399" s="7"/>
      <c r="L399" s="7"/>
      <c r="M399" s="7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</row>
    <row r="400" spans="1:85" ht="15" hidden="1" customHeight="1" outlineLevel="1">
      <c r="A400" s="351"/>
      <c r="B400" s="343"/>
      <c r="C400" s="343"/>
      <c r="D400" s="249"/>
      <c r="E400" s="84" t="s">
        <v>73</v>
      </c>
      <c r="F400" s="84"/>
      <c r="G400" s="120"/>
      <c r="H400" s="7"/>
      <c r="I400" s="7"/>
      <c r="J400" s="7"/>
      <c r="K400" s="7"/>
      <c r="L400" s="7"/>
      <c r="M400" s="7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</row>
    <row r="401" spans="1:85" ht="15" hidden="1" customHeight="1" outlineLevel="1">
      <c r="A401" s="351"/>
      <c r="B401" s="343"/>
      <c r="C401" s="343"/>
      <c r="D401" s="249" t="s">
        <v>107</v>
      </c>
      <c r="E401" s="84" t="s">
        <v>68</v>
      </c>
      <c r="F401" s="84"/>
      <c r="G401" s="120"/>
      <c r="H401" s="7"/>
      <c r="I401" s="7"/>
      <c r="J401" s="7"/>
      <c r="K401" s="7"/>
      <c r="L401" s="7"/>
      <c r="M401" s="7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</row>
    <row r="402" spans="1:85" ht="15" hidden="1" customHeight="1" outlineLevel="1">
      <c r="A402" s="351"/>
      <c r="B402" s="343"/>
      <c r="C402" s="343"/>
      <c r="D402" s="249"/>
      <c r="E402" s="84" t="s">
        <v>69</v>
      </c>
      <c r="F402" s="84"/>
      <c r="G402" s="120"/>
      <c r="H402" s="7"/>
      <c r="I402" s="7"/>
      <c r="J402" s="7"/>
      <c r="K402" s="7"/>
      <c r="L402" s="7"/>
      <c r="M402" s="7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</row>
    <row r="403" spans="1:85" ht="15" hidden="1" customHeight="1" outlineLevel="1">
      <c r="A403" s="351"/>
      <c r="B403" s="343"/>
      <c r="C403" s="343"/>
      <c r="D403" s="249"/>
      <c r="E403" s="84" t="s">
        <v>70</v>
      </c>
      <c r="F403" s="84"/>
      <c r="G403" s="120"/>
      <c r="H403" s="7"/>
      <c r="I403" s="7"/>
      <c r="J403" s="7"/>
      <c r="K403" s="7"/>
      <c r="L403" s="7"/>
      <c r="M403" s="7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</row>
    <row r="404" spans="1:85" ht="15" hidden="1" customHeight="1" outlineLevel="1">
      <c r="A404" s="351"/>
      <c r="B404" s="343"/>
      <c r="C404" s="343"/>
      <c r="D404" s="249"/>
      <c r="E404" s="84" t="s">
        <v>71</v>
      </c>
      <c r="F404" s="84"/>
      <c r="G404" s="120"/>
      <c r="H404" s="7"/>
      <c r="I404" s="7"/>
      <c r="J404" s="7"/>
      <c r="K404" s="7"/>
      <c r="L404" s="7"/>
      <c r="M404" s="7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</row>
    <row r="405" spans="1:85" ht="15" hidden="1" customHeight="1" outlineLevel="1">
      <c r="A405" s="351"/>
      <c r="B405" s="343"/>
      <c r="C405" s="343"/>
      <c r="D405" s="249"/>
      <c r="E405" s="84" t="s">
        <v>72</v>
      </c>
      <c r="F405" s="84"/>
      <c r="G405" s="120"/>
      <c r="H405" s="7"/>
      <c r="I405" s="7"/>
      <c r="J405" s="7"/>
      <c r="K405" s="7"/>
      <c r="L405" s="7"/>
      <c r="M405" s="7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</row>
    <row r="406" spans="1:85" ht="15" hidden="1" customHeight="1" outlineLevel="1">
      <c r="A406" s="351"/>
      <c r="B406" s="343"/>
      <c r="C406" s="343"/>
      <c r="D406" s="249"/>
      <c r="E406" s="84" t="s">
        <v>73</v>
      </c>
      <c r="F406" s="84"/>
      <c r="G406" s="120"/>
      <c r="H406" s="7"/>
      <c r="I406" s="7"/>
      <c r="J406" s="7"/>
      <c r="K406" s="7"/>
      <c r="L406" s="7"/>
      <c r="M406" s="7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</row>
    <row r="407" spans="1:85" ht="15" hidden="1" customHeight="1" outlineLevel="1">
      <c r="A407" s="351"/>
      <c r="B407" s="343"/>
      <c r="C407" s="343" t="s">
        <v>108</v>
      </c>
      <c r="D407" s="249" t="s">
        <v>106</v>
      </c>
      <c r="E407" s="84" t="s">
        <v>68</v>
      </c>
      <c r="F407" s="84"/>
      <c r="G407" s="120"/>
      <c r="H407" s="7"/>
      <c r="I407" s="7"/>
      <c r="J407" s="7"/>
      <c r="K407" s="7"/>
      <c r="L407" s="7"/>
      <c r="M407" s="7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</row>
    <row r="408" spans="1:85" ht="15" hidden="1" customHeight="1" outlineLevel="1">
      <c r="A408" s="351"/>
      <c r="B408" s="343"/>
      <c r="C408" s="343"/>
      <c r="D408" s="249"/>
      <c r="E408" s="84" t="s">
        <v>69</v>
      </c>
      <c r="F408" s="84"/>
      <c r="G408" s="120"/>
      <c r="H408" s="7"/>
      <c r="I408" s="7"/>
      <c r="J408" s="7"/>
      <c r="K408" s="7"/>
      <c r="L408" s="7"/>
      <c r="M408" s="7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</row>
    <row r="409" spans="1:85" ht="15" hidden="1" customHeight="1" outlineLevel="1">
      <c r="A409" s="351"/>
      <c r="B409" s="343"/>
      <c r="C409" s="343"/>
      <c r="D409" s="249"/>
      <c r="E409" s="122" t="s">
        <v>70</v>
      </c>
      <c r="F409" s="122"/>
      <c r="G409" s="120"/>
      <c r="H409" s="7"/>
      <c r="I409" s="7"/>
      <c r="J409" s="7"/>
      <c r="K409" s="7"/>
      <c r="L409" s="7"/>
      <c r="M409" s="7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</row>
    <row r="410" spans="1:85" ht="15" hidden="1" customHeight="1" outlineLevel="1">
      <c r="A410" s="351"/>
      <c r="B410" s="343"/>
      <c r="C410" s="343"/>
      <c r="D410" s="249"/>
      <c r="E410" s="84" t="s">
        <v>71</v>
      </c>
      <c r="F410" s="84"/>
      <c r="G410" s="120"/>
      <c r="H410" s="7"/>
      <c r="I410" s="7"/>
      <c r="J410" s="7"/>
      <c r="K410" s="7"/>
      <c r="L410" s="7"/>
      <c r="M410" s="7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</row>
    <row r="411" spans="1:85" ht="15" hidden="1" customHeight="1" outlineLevel="1">
      <c r="A411" s="351"/>
      <c r="B411" s="343"/>
      <c r="C411" s="343"/>
      <c r="D411" s="249"/>
      <c r="E411" s="84" t="s">
        <v>72</v>
      </c>
      <c r="F411" s="84"/>
      <c r="G411" s="120"/>
      <c r="H411" s="7"/>
      <c r="I411" s="7"/>
      <c r="J411" s="7"/>
      <c r="K411" s="7"/>
      <c r="L411" s="7"/>
      <c r="M411" s="7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</row>
    <row r="412" spans="1:85" ht="15" hidden="1" customHeight="1" outlineLevel="1">
      <c r="A412" s="351"/>
      <c r="B412" s="343"/>
      <c r="C412" s="343"/>
      <c r="D412" s="249"/>
      <c r="E412" s="84" t="s">
        <v>73</v>
      </c>
      <c r="F412" s="84"/>
      <c r="G412" s="62"/>
      <c r="H412" s="7"/>
      <c r="I412" s="7"/>
      <c r="J412" s="7"/>
      <c r="K412" s="7"/>
      <c r="L412" s="7"/>
      <c r="M412" s="7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</row>
    <row r="413" spans="1:85" ht="15" hidden="1" customHeight="1" outlineLevel="1">
      <c r="A413" s="351"/>
      <c r="B413" s="343"/>
      <c r="C413" s="343"/>
      <c r="D413" s="242" t="s">
        <v>107</v>
      </c>
      <c r="E413" s="84" t="s">
        <v>68</v>
      </c>
      <c r="F413" s="84"/>
      <c r="G413" s="62"/>
      <c r="H413" s="7"/>
      <c r="I413" s="7"/>
      <c r="J413" s="7"/>
      <c r="K413" s="7"/>
      <c r="L413" s="7"/>
      <c r="M413" s="7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</row>
    <row r="414" spans="1:85" ht="15" hidden="1" customHeight="1" outlineLevel="1">
      <c r="A414" s="351"/>
      <c r="B414" s="343"/>
      <c r="C414" s="343"/>
      <c r="D414" s="242"/>
      <c r="E414" s="84" t="s">
        <v>69</v>
      </c>
      <c r="F414" s="84"/>
      <c r="G414" s="62"/>
      <c r="H414" s="7"/>
      <c r="I414" s="7"/>
      <c r="J414" s="7"/>
      <c r="K414" s="7"/>
      <c r="L414" s="7"/>
      <c r="M414" s="7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</row>
    <row r="415" spans="1:85" ht="15" hidden="1" customHeight="1" outlineLevel="1">
      <c r="A415" s="351"/>
      <c r="B415" s="343"/>
      <c r="C415" s="343"/>
      <c r="D415" s="242"/>
      <c r="E415" s="84" t="s">
        <v>70</v>
      </c>
      <c r="F415" s="84"/>
      <c r="G415" s="62"/>
      <c r="H415" s="7"/>
      <c r="I415" s="7"/>
      <c r="J415" s="7"/>
      <c r="K415" s="7"/>
      <c r="L415" s="7"/>
      <c r="M415" s="7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</row>
    <row r="416" spans="1:85" ht="15" hidden="1" customHeight="1" outlineLevel="1">
      <c r="A416" s="351"/>
      <c r="B416" s="343"/>
      <c r="C416" s="343"/>
      <c r="D416" s="242"/>
      <c r="E416" s="84" t="s">
        <v>71</v>
      </c>
      <c r="F416" s="84"/>
      <c r="G416" s="62"/>
      <c r="H416" s="7"/>
      <c r="I416" s="7"/>
      <c r="J416" s="7"/>
      <c r="K416" s="7"/>
      <c r="L416" s="7"/>
      <c r="M416" s="7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</row>
    <row r="417" spans="1:85" ht="15" hidden="1" customHeight="1" outlineLevel="1">
      <c r="A417" s="351"/>
      <c r="B417" s="343"/>
      <c r="C417" s="343"/>
      <c r="D417" s="242"/>
      <c r="E417" s="84" t="s">
        <v>72</v>
      </c>
      <c r="F417" s="84"/>
      <c r="G417" s="62"/>
      <c r="H417" s="7"/>
      <c r="I417" s="7"/>
      <c r="J417" s="7"/>
      <c r="K417" s="7"/>
      <c r="L417" s="7"/>
      <c r="M417" s="7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</row>
    <row r="418" spans="1:85" ht="15" hidden="1" customHeight="1" outlineLevel="1">
      <c r="A418" s="351"/>
      <c r="B418" s="343"/>
      <c r="C418" s="343"/>
      <c r="D418" s="242"/>
      <c r="E418" s="84" t="s">
        <v>73</v>
      </c>
      <c r="F418" s="84"/>
      <c r="G418" s="62"/>
      <c r="H418" s="7"/>
      <c r="I418" s="7"/>
      <c r="J418" s="7"/>
      <c r="K418" s="7"/>
      <c r="L418" s="7"/>
      <c r="M418" s="7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</row>
    <row r="419" spans="1:85" hidden="1" collapsed="1">
      <c r="A419" s="197"/>
      <c r="B419" s="18"/>
      <c r="C419" s="24"/>
      <c r="D419" s="12"/>
      <c r="E419" s="25"/>
      <c r="F419" s="25"/>
      <c r="G419" s="25"/>
      <c r="H419" s="18"/>
      <c r="I419" s="18"/>
      <c r="J419" s="18"/>
      <c r="K419" s="18"/>
      <c r="L419" s="18"/>
      <c r="M419" s="18"/>
    </row>
    <row r="420" spans="1:85" hidden="1">
      <c r="A420" s="18"/>
      <c r="B420" s="18"/>
      <c r="C420" s="24"/>
      <c r="D420" s="12"/>
      <c r="E420" s="25"/>
      <c r="F420" s="25"/>
      <c r="G420" s="25"/>
      <c r="H420" s="18"/>
      <c r="I420" s="18"/>
      <c r="J420" s="18"/>
      <c r="K420" s="18"/>
      <c r="L420" s="18"/>
      <c r="M420" s="18"/>
    </row>
    <row r="421" spans="1:85" ht="18.75" hidden="1">
      <c r="A421" s="349"/>
      <c r="B421" s="349"/>
      <c r="C421" s="349"/>
      <c r="D421" s="349"/>
      <c r="E421" s="350"/>
      <c r="F421" s="153"/>
      <c r="G421" s="344" t="s">
        <v>113</v>
      </c>
      <c r="H421" s="344"/>
      <c r="I421" s="344"/>
      <c r="J421" s="344"/>
      <c r="K421" s="344"/>
      <c r="L421" s="344"/>
      <c r="M421" s="344"/>
    </row>
    <row r="422" spans="1:85" ht="15" hidden="1" customHeight="1">
      <c r="A422" s="232" t="s">
        <v>59</v>
      </c>
      <c r="B422" s="232" t="s">
        <v>101</v>
      </c>
      <c r="C422" s="232" t="s">
        <v>102</v>
      </c>
      <c r="D422" s="232" t="s">
        <v>103</v>
      </c>
      <c r="E422" s="321" t="s">
        <v>63</v>
      </c>
      <c r="F422" s="147"/>
      <c r="G422" s="232" t="s">
        <v>142</v>
      </c>
      <c r="H422" s="232" t="s">
        <v>64</v>
      </c>
      <c r="I422" s="232"/>
      <c r="J422" s="232"/>
      <c r="K422" s="232" t="s">
        <v>65</v>
      </c>
      <c r="L422" s="232"/>
      <c r="M422" s="232"/>
    </row>
    <row r="423" spans="1:85" hidden="1">
      <c r="A423" s="232"/>
      <c r="B423" s="232"/>
      <c r="C423" s="232"/>
      <c r="D423" s="232"/>
      <c r="E423" s="321"/>
      <c r="F423" s="147"/>
      <c r="G423" s="232"/>
      <c r="H423" s="79">
        <v>2016</v>
      </c>
      <c r="I423" s="79">
        <v>2017</v>
      </c>
      <c r="J423" s="79">
        <v>2018</v>
      </c>
      <c r="K423" s="79">
        <v>2016</v>
      </c>
      <c r="L423" s="79">
        <v>2017</v>
      </c>
      <c r="M423" s="79">
        <v>2018</v>
      </c>
    </row>
    <row r="424" spans="1:85" ht="15" hidden="1" customHeight="1" outlineLevel="1">
      <c r="A424" s="81">
        <v>2</v>
      </c>
      <c r="B424" s="235">
        <v>3</v>
      </c>
      <c r="C424" s="235"/>
      <c r="D424" s="235"/>
      <c r="E424" s="345"/>
      <c r="F424" s="149"/>
      <c r="G424" s="79">
        <v>4</v>
      </c>
      <c r="H424" s="232">
        <v>5</v>
      </c>
      <c r="I424" s="232"/>
      <c r="J424" s="232"/>
      <c r="K424" s="232">
        <v>6</v>
      </c>
      <c r="L424" s="232"/>
      <c r="M424" s="232"/>
    </row>
    <row r="425" spans="1:85" hidden="1" collapsed="1">
      <c r="A425" s="18"/>
      <c r="B425" s="18"/>
      <c r="C425" s="24"/>
      <c r="D425" s="12"/>
      <c r="E425" s="25"/>
      <c r="F425" s="25"/>
      <c r="G425" s="25"/>
      <c r="H425" s="18"/>
      <c r="I425" s="18"/>
      <c r="J425" s="18"/>
      <c r="K425" s="18"/>
      <c r="L425" s="18"/>
      <c r="M425" s="18"/>
    </row>
    <row r="426" spans="1:85" hidden="1">
      <c r="A426" s="18"/>
      <c r="B426" s="18"/>
      <c r="C426" s="24"/>
      <c r="D426" s="18"/>
      <c r="E426" s="25"/>
      <c r="F426" s="25"/>
      <c r="G426" s="25"/>
      <c r="H426" s="18"/>
      <c r="I426" s="18"/>
      <c r="J426" s="18"/>
      <c r="K426" s="18"/>
      <c r="L426" s="18"/>
      <c r="M426" s="18"/>
    </row>
    <row r="427" spans="1:85" hidden="1">
      <c r="A427" s="18"/>
      <c r="B427" s="18"/>
      <c r="C427" s="24"/>
      <c r="D427" s="12"/>
      <c r="E427" s="25"/>
      <c r="F427" s="25"/>
      <c r="G427" s="25"/>
      <c r="H427" s="18"/>
      <c r="I427" s="18"/>
      <c r="J427" s="18"/>
      <c r="K427" s="18"/>
      <c r="L427" s="18"/>
      <c r="M427" s="18"/>
    </row>
    <row r="428" spans="1:85" ht="18.75" hidden="1">
      <c r="A428" s="349"/>
      <c r="B428" s="349"/>
      <c r="C428" s="349"/>
      <c r="D428" s="349"/>
      <c r="E428" s="349"/>
      <c r="F428" s="150"/>
      <c r="G428" s="344" t="s">
        <v>117</v>
      </c>
      <c r="H428" s="344"/>
      <c r="I428" s="344"/>
      <c r="J428" s="344"/>
      <c r="K428" s="344"/>
      <c r="L428" s="344"/>
      <c r="M428" s="344"/>
    </row>
    <row r="429" spans="1:85" hidden="1">
      <c r="A429" s="235" t="s">
        <v>59</v>
      </c>
      <c r="B429" s="235"/>
      <c r="C429" s="235"/>
      <c r="D429" s="232" t="s">
        <v>118</v>
      </c>
      <c r="E429" s="355" t="s">
        <v>119</v>
      </c>
      <c r="F429" s="152"/>
      <c r="G429" s="232" t="s">
        <v>142</v>
      </c>
      <c r="H429" s="352" t="s">
        <v>76</v>
      </c>
      <c r="I429" s="352"/>
      <c r="J429" s="352"/>
      <c r="K429" s="352" t="s">
        <v>120</v>
      </c>
      <c r="L429" s="352"/>
      <c r="M429" s="352"/>
    </row>
    <row r="430" spans="1:85" hidden="1">
      <c r="A430" s="235"/>
      <c r="B430" s="235"/>
      <c r="C430" s="235"/>
      <c r="D430" s="232"/>
      <c r="E430" s="355"/>
      <c r="F430" s="152"/>
      <c r="G430" s="232"/>
      <c r="H430" s="79">
        <v>2016</v>
      </c>
      <c r="I430" s="79">
        <v>2017</v>
      </c>
      <c r="J430" s="79">
        <v>2018</v>
      </c>
      <c r="K430" s="79">
        <v>2016</v>
      </c>
      <c r="L430" s="79">
        <v>2017</v>
      </c>
      <c r="M430" s="79">
        <v>2018</v>
      </c>
    </row>
    <row r="431" spans="1:85" hidden="1">
      <c r="A431" s="235">
        <v>2</v>
      </c>
      <c r="B431" s="235"/>
      <c r="C431" s="235"/>
      <c r="D431" s="235">
        <v>3</v>
      </c>
      <c r="E431" s="235"/>
      <c r="F431" s="141"/>
      <c r="G431" s="79">
        <v>4</v>
      </c>
      <c r="H431" s="232">
        <v>5</v>
      </c>
      <c r="I431" s="232"/>
      <c r="J431" s="232"/>
      <c r="K431" s="232">
        <v>6</v>
      </c>
      <c r="L431" s="232"/>
      <c r="M431" s="232"/>
    </row>
    <row r="432" spans="1:85">
      <c r="A432" s="196"/>
      <c r="B432" s="196"/>
      <c r="C432" s="196"/>
      <c r="D432" s="196"/>
    </row>
    <row r="434" spans="1:13" ht="18.75" customHeight="1">
      <c r="A434" s="223" t="s">
        <v>130</v>
      </c>
      <c r="B434" s="240"/>
      <c r="C434" s="240"/>
      <c r="D434" s="240"/>
      <c r="E434" s="240"/>
      <c r="F434" s="240"/>
      <c r="G434" s="240"/>
      <c r="H434" s="240"/>
      <c r="I434" s="240"/>
      <c r="J434" s="240"/>
      <c r="K434" s="240"/>
      <c r="L434" s="240"/>
      <c r="M434" s="240"/>
    </row>
    <row r="435" spans="1:13" ht="30" customHeight="1">
      <c r="A435" s="235" t="s">
        <v>59</v>
      </c>
      <c r="B435" s="235"/>
      <c r="C435" s="235"/>
      <c r="D435" s="232" t="s">
        <v>74</v>
      </c>
      <c r="E435" s="299" t="s">
        <v>75</v>
      </c>
      <c r="F435" s="300"/>
      <c r="G435" s="232" t="s">
        <v>142</v>
      </c>
      <c r="H435" s="232" t="s">
        <v>76</v>
      </c>
      <c r="I435" s="232"/>
      <c r="J435" s="232"/>
      <c r="K435" s="232" t="s">
        <v>77</v>
      </c>
      <c r="L435" s="232"/>
      <c r="M435" s="232"/>
    </row>
    <row r="436" spans="1:13">
      <c r="A436" s="235"/>
      <c r="B436" s="235"/>
      <c r="C436" s="235"/>
      <c r="D436" s="232"/>
      <c r="E436" s="301"/>
      <c r="F436" s="302"/>
      <c r="G436" s="232"/>
      <c r="H436" s="79">
        <f>H9</f>
        <v>2016</v>
      </c>
      <c r="I436" s="79">
        <f>I9</f>
        <v>2017</v>
      </c>
      <c r="J436" s="79">
        <f>J9</f>
        <v>2018</v>
      </c>
      <c r="K436" s="79">
        <f>H436</f>
        <v>2016</v>
      </c>
      <c r="L436" s="79">
        <f>I436</f>
        <v>2017</v>
      </c>
      <c r="M436" s="79">
        <f>J436</f>
        <v>2018</v>
      </c>
    </row>
    <row r="437" spans="1:13">
      <c r="A437" s="235">
        <v>1</v>
      </c>
      <c r="B437" s="235"/>
      <c r="C437" s="235"/>
      <c r="D437" s="235">
        <v>2</v>
      </c>
      <c r="E437" s="235"/>
      <c r="F437" s="141">
        <v>3</v>
      </c>
      <c r="G437" s="79">
        <v>4</v>
      </c>
      <c r="H437" s="232">
        <v>5</v>
      </c>
      <c r="I437" s="232"/>
      <c r="J437" s="232"/>
      <c r="K437" s="232">
        <v>6</v>
      </c>
      <c r="L437" s="232"/>
      <c r="M437" s="232"/>
    </row>
    <row r="438" spans="1:13" ht="15.75" hidden="1">
      <c r="A438" s="357" t="s">
        <v>20</v>
      </c>
      <c r="B438" s="357"/>
      <c r="C438" s="357"/>
      <c r="D438" s="353" t="s">
        <v>79</v>
      </c>
      <c r="E438" s="123" t="s">
        <v>9</v>
      </c>
      <c r="F438" s="151"/>
      <c r="G438" s="120"/>
      <c r="H438" s="57"/>
      <c r="I438" s="57"/>
      <c r="J438" s="57"/>
      <c r="K438" s="57"/>
      <c r="L438" s="57"/>
      <c r="M438" s="57"/>
    </row>
    <row r="439" spans="1:13" ht="15.75" hidden="1">
      <c r="A439" s="357"/>
      <c r="B439" s="357"/>
      <c r="C439" s="357"/>
      <c r="D439" s="353"/>
      <c r="E439" s="123" t="s">
        <v>10</v>
      </c>
      <c r="F439" s="151"/>
      <c r="G439" s="120"/>
      <c r="H439" s="57"/>
      <c r="I439" s="57"/>
      <c r="J439" s="57"/>
      <c r="K439" s="57"/>
      <c r="L439" s="57"/>
      <c r="M439" s="57"/>
    </row>
    <row r="440" spans="1:13" ht="15.75">
      <c r="A440" s="357"/>
      <c r="B440" s="357"/>
      <c r="C440" s="357"/>
      <c r="D440" s="353"/>
      <c r="E440" s="123" t="s">
        <v>11</v>
      </c>
      <c r="F440" s="151"/>
      <c r="G440" s="120"/>
      <c r="H440" s="213">
        <v>0</v>
      </c>
      <c r="I440" s="213">
        <v>0</v>
      </c>
      <c r="J440" s="174">
        <v>1</v>
      </c>
      <c r="K440" s="213">
        <v>0</v>
      </c>
      <c r="L440" s="213">
        <v>0</v>
      </c>
      <c r="M440" s="174">
        <v>75</v>
      </c>
    </row>
    <row r="441" spans="1:13" ht="15.75" hidden="1" customHeight="1" outlineLevel="1">
      <c r="A441" s="357"/>
      <c r="B441" s="357"/>
      <c r="C441" s="357"/>
      <c r="D441" s="353"/>
      <c r="E441" s="123"/>
      <c r="F441" s="151"/>
      <c r="G441" s="157" t="str">
        <f>'Приложение 1'!G581</f>
        <v>2018 год:</v>
      </c>
      <c r="H441" s="89"/>
      <c r="I441" s="89"/>
      <c r="J441" s="127">
        <v>1</v>
      </c>
      <c r="K441" s="89"/>
      <c r="L441" s="89"/>
      <c r="M441" s="127">
        <v>75</v>
      </c>
    </row>
    <row r="442" spans="1:13" ht="60" hidden="1" customHeight="1" outlineLevel="1">
      <c r="A442" s="357"/>
      <c r="B442" s="357"/>
      <c r="C442" s="357"/>
      <c r="D442" s="353"/>
      <c r="E442" s="123"/>
      <c r="F442" s="151"/>
      <c r="G442" s="120" t="str">
        <f>'Приложение 1'!G582</f>
        <v>Стр-во лин.отв.10кВор.пр100мотоп.98поВЛ10кВМясокомбинатотПС110/35/10кВЭлЗап,стр-воП10/0,4кВстр-ромрасч.мощ,стр-воВЛ0,4кВдогранучзаяв</v>
      </c>
      <c r="H442" s="89"/>
      <c r="I442" s="89"/>
      <c r="J442" s="127">
        <v>1</v>
      </c>
      <c r="K442" s="89"/>
      <c r="L442" s="89"/>
      <c r="M442" s="127">
        <v>75</v>
      </c>
    </row>
    <row r="443" spans="1:13" ht="15.75" hidden="1" collapsed="1">
      <c r="A443" s="357"/>
      <c r="B443" s="357"/>
      <c r="C443" s="357"/>
      <c r="D443" s="353"/>
      <c r="E443" s="123" t="s">
        <v>12</v>
      </c>
      <c r="F443" s="151"/>
      <c r="G443" s="120"/>
      <c r="H443" s="89"/>
      <c r="I443" s="89"/>
      <c r="J443" s="89"/>
      <c r="K443" s="89"/>
      <c r="L443" s="89"/>
      <c r="M443" s="89"/>
    </row>
    <row r="444" spans="1:13" ht="15.75" hidden="1">
      <c r="A444" s="357"/>
      <c r="B444" s="357"/>
      <c r="C444" s="357"/>
      <c r="D444" s="353"/>
      <c r="E444" s="123" t="s">
        <v>13</v>
      </c>
      <c r="F444" s="151"/>
      <c r="G444" s="120"/>
      <c r="H444" s="89"/>
      <c r="I444" s="89"/>
      <c r="J444" s="89"/>
      <c r="K444" s="89"/>
      <c r="L444" s="89"/>
      <c r="M444" s="89"/>
    </row>
    <row r="445" spans="1:13" ht="15.75" hidden="1">
      <c r="A445" s="357"/>
      <c r="B445" s="357"/>
      <c r="C445" s="357"/>
      <c r="D445" s="353"/>
      <c r="E445" s="123" t="s">
        <v>80</v>
      </c>
      <c r="F445" s="151"/>
      <c r="G445" s="120"/>
      <c r="H445" s="89"/>
      <c r="I445" s="89"/>
      <c r="J445" s="89"/>
      <c r="K445" s="89"/>
      <c r="L445" s="89"/>
      <c r="M445" s="89"/>
    </row>
    <row r="446" spans="1:13" ht="15.75" hidden="1">
      <c r="A446" s="357"/>
      <c r="B446" s="357"/>
      <c r="C446" s="357"/>
      <c r="D446" s="353" t="s">
        <v>81</v>
      </c>
      <c r="E446" s="123" t="s">
        <v>9</v>
      </c>
      <c r="F446" s="151"/>
      <c r="G446" s="120"/>
      <c r="H446" s="89"/>
      <c r="I446" s="89"/>
      <c r="J446" s="89"/>
      <c r="K446" s="89"/>
      <c r="L446" s="89"/>
      <c r="M446" s="89"/>
    </row>
    <row r="447" spans="1:13" ht="15.75" hidden="1">
      <c r="A447" s="357"/>
      <c r="B447" s="357"/>
      <c r="C447" s="357"/>
      <c r="D447" s="353"/>
      <c r="E447" s="123" t="s">
        <v>10</v>
      </c>
      <c r="F447" s="151"/>
      <c r="G447" s="120"/>
      <c r="H447" s="89"/>
      <c r="I447" s="89"/>
      <c r="J447" s="89"/>
      <c r="K447" s="89"/>
      <c r="L447" s="89"/>
      <c r="M447" s="89"/>
    </row>
    <row r="448" spans="1:13" ht="15.75" hidden="1">
      <c r="A448" s="357"/>
      <c r="B448" s="357"/>
      <c r="C448" s="357"/>
      <c r="D448" s="353"/>
      <c r="E448" s="123" t="s">
        <v>11</v>
      </c>
      <c r="F448" s="151"/>
      <c r="G448" s="120"/>
      <c r="H448" s="89"/>
      <c r="I448" s="89"/>
      <c r="J448" s="89"/>
      <c r="K448" s="89"/>
      <c r="L448" s="89"/>
      <c r="M448" s="89"/>
    </row>
    <row r="449" spans="1:13" ht="15.75" hidden="1">
      <c r="A449" s="357"/>
      <c r="B449" s="357"/>
      <c r="C449" s="357"/>
      <c r="D449" s="353"/>
      <c r="E449" s="123" t="s">
        <v>12</v>
      </c>
      <c r="F449" s="151"/>
      <c r="G449" s="120"/>
      <c r="H449" s="89"/>
      <c r="I449" s="89"/>
      <c r="J449" s="89"/>
      <c r="K449" s="89"/>
      <c r="L449" s="89"/>
      <c r="M449" s="89"/>
    </row>
    <row r="450" spans="1:13" ht="15.75" hidden="1">
      <c r="A450" s="357"/>
      <c r="B450" s="357"/>
      <c r="C450" s="357"/>
      <c r="D450" s="353"/>
      <c r="E450" s="123" t="s">
        <v>13</v>
      </c>
      <c r="F450" s="151"/>
      <c r="G450" s="120"/>
      <c r="H450" s="89"/>
      <c r="I450" s="89"/>
      <c r="J450" s="89"/>
      <c r="K450" s="89"/>
      <c r="L450" s="89"/>
      <c r="M450" s="89"/>
    </row>
    <row r="451" spans="1:13" ht="15.75" hidden="1">
      <c r="A451" s="357"/>
      <c r="B451" s="357"/>
      <c r="C451" s="357"/>
      <c r="D451" s="353"/>
      <c r="E451" s="123" t="s">
        <v>80</v>
      </c>
      <c r="F451" s="151"/>
      <c r="G451" s="120"/>
      <c r="H451" s="89"/>
      <c r="I451" s="89"/>
      <c r="J451" s="89"/>
      <c r="K451" s="89"/>
      <c r="L451" s="89"/>
      <c r="M451" s="89"/>
    </row>
    <row r="452" spans="1:13" ht="15.75">
      <c r="A452" s="354" t="s">
        <v>17</v>
      </c>
      <c r="B452" s="354"/>
      <c r="C452" s="354"/>
      <c r="D452" s="353" t="s">
        <v>79</v>
      </c>
      <c r="E452" s="123" t="s">
        <v>9</v>
      </c>
      <c r="F452" s="151"/>
      <c r="G452" s="120"/>
      <c r="H452" s="174">
        <v>1</v>
      </c>
      <c r="I452" s="174">
        <v>1</v>
      </c>
      <c r="J452" s="174">
        <v>2</v>
      </c>
      <c r="K452" s="174">
        <v>15</v>
      </c>
      <c r="L452" s="174">
        <v>3</v>
      </c>
      <c r="M452" s="174">
        <v>22</v>
      </c>
    </row>
    <row r="453" spans="1:13" ht="15.75" hidden="1" customHeight="1" outlineLevel="1">
      <c r="A453" s="354"/>
      <c r="B453" s="354"/>
      <c r="C453" s="354"/>
      <c r="D453" s="353"/>
      <c r="E453" s="123"/>
      <c r="F453" s="151"/>
      <c r="G453" s="157" t="str">
        <f>'Приложение 1'!G593</f>
        <v>2016 год:</v>
      </c>
      <c r="H453" s="127">
        <v>1</v>
      </c>
      <c r="I453" s="89"/>
      <c r="J453" s="89"/>
      <c r="K453" s="127">
        <v>15</v>
      </c>
      <c r="L453" s="89"/>
      <c r="M453" s="89"/>
    </row>
    <row r="454" spans="1:13" ht="75" hidden="1" customHeight="1" outlineLevel="1">
      <c r="A454" s="354"/>
      <c r="B454" s="354"/>
      <c r="C454" s="354"/>
      <c r="D454" s="353"/>
      <c r="E454" s="123"/>
      <c r="F454" s="151"/>
      <c r="G454" s="120" t="str">
        <f>'Приложение 1'!G594</f>
        <v>Строительство ВЛИ-0,4 кВ, СТП 10/0,4 кВ и линейного ответвления 10 кВ от опоры №65 по ВЛ-10 кВ №13 "КРС" от ПС 110/35/10 кВ "Малые Дербеты", ВРУ-0,4 кВ, питающие рамные конструкции системы</v>
      </c>
      <c r="H454" s="127">
        <v>1</v>
      </c>
      <c r="I454" s="89"/>
      <c r="J454" s="89"/>
      <c r="K454" s="127">
        <v>15</v>
      </c>
      <c r="L454" s="89"/>
      <c r="M454" s="89"/>
    </row>
    <row r="455" spans="1:13" ht="15.75" hidden="1" customHeight="1" outlineLevel="1">
      <c r="A455" s="354"/>
      <c r="B455" s="354"/>
      <c r="C455" s="354"/>
      <c r="D455" s="353"/>
      <c r="E455" s="123"/>
      <c r="F455" s="151"/>
      <c r="G455" s="157" t="str">
        <f>'Приложение 1'!G595</f>
        <v>2017 год:</v>
      </c>
      <c r="H455" s="89"/>
      <c r="I455" s="127">
        <v>1</v>
      </c>
      <c r="J455" s="89"/>
      <c r="K455" s="89"/>
      <c r="L455" s="127">
        <v>3</v>
      </c>
      <c r="M455" s="89"/>
    </row>
    <row r="456" spans="1:13" ht="60" hidden="1" customHeight="1" outlineLevel="1">
      <c r="A456" s="354"/>
      <c r="B456" s="354"/>
      <c r="C456" s="354"/>
      <c r="D456" s="353"/>
      <c r="E456" s="123"/>
      <c r="F456" s="151"/>
      <c r="G456" s="120" t="str">
        <f>'Приложение 1'!G596</f>
        <v xml:space="preserve">Строительство воздушного ответвления ВЛ 10 кВ - 3700 м. от опоры № 112 отпайки Р-2 ВЛ 10 кВ № 10 "Шароны" ПС 110/35/10 кВ № "Малые Дербеты" и СТП-10/0,22 кВ </v>
      </c>
      <c r="H456" s="89"/>
      <c r="I456" s="127">
        <v>1</v>
      </c>
      <c r="J456" s="89"/>
      <c r="K456" s="89"/>
      <c r="L456" s="127">
        <v>3</v>
      </c>
      <c r="M456" s="89"/>
    </row>
    <row r="457" spans="1:13" ht="15.75" hidden="1" customHeight="1" outlineLevel="1">
      <c r="A457" s="354"/>
      <c r="B457" s="354"/>
      <c r="C457" s="354"/>
      <c r="D457" s="353"/>
      <c r="E457" s="123"/>
      <c r="F457" s="151"/>
      <c r="G457" s="157" t="str">
        <f>'Приложение 1'!G597</f>
        <v>2018 год:</v>
      </c>
      <c r="H457" s="89"/>
      <c r="I457" s="89"/>
      <c r="J457" s="127">
        <v>2</v>
      </c>
      <c r="K457" s="89"/>
      <c r="L457" s="89"/>
      <c r="M457" s="127">
        <v>22</v>
      </c>
    </row>
    <row r="458" spans="1:13" ht="45" hidden="1" customHeight="1" outlineLevel="1">
      <c r="A458" s="354"/>
      <c r="B458" s="354"/>
      <c r="C458" s="354"/>
      <c r="D458" s="353"/>
      <c r="E458" s="123"/>
      <c r="F458" s="151"/>
      <c r="G458" s="120" t="str">
        <f>'Приложение 1'!G598</f>
        <v xml:space="preserve">Стр-во отв10кВотоп77поВЛ10кВ Микр-н от ПС110кВЯшал-я,стр-во ТП10/0,4кВ до границы ЗУ заявителя </v>
      </c>
      <c r="H458" s="89"/>
      <c r="I458" s="89"/>
      <c r="J458" s="127">
        <v>1</v>
      </c>
      <c r="K458" s="89"/>
      <c r="L458" s="89"/>
      <c r="M458" s="127">
        <v>15</v>
      </c>
    </row>
    <row r="459" spans="1:13" ht="90" hidden="1" customHeight="1" outlineLevel="1">
      <c r="A459" s="354"/>
      <c r="B459" s="354"/>
      <c r="C459" s="354"/>
      <c r="D459" s="353"/>
      <c r="E459" s="123"/>
      <c r="F459" s="151"/>
      <c r="G459" s="120" t="str">
        <f>'Приложение 1'!G599</f>
        <v>Строительство ВЛ-10кВ от опоры № 30 по ВЛ-10кВ «Микрорайон» ПС 110 кВ «Яшалтинская», строительство ТП 10/0,4 кВ, до границы зем.участка заявителя (ориентировочная протяженность ЛЭП – 0,09 км, ориентировочная мощность ТП – 25 кВА)</v>
      </c>
      <c r="H459" s="89"/>
      <c r="I459" s="89"/>
      <c r="J459" s="127">
        <v>1</v>
      </c>
      <c r="K459" s="89"/>
      <c r="L459" s="89"/>
      <c r="M459" s="127">
        <v>7</v>
      </c>
    </row>
    <row r="460" spans="1:13" ht="15.75" hidden="1" collapsed="1">
      <c r="A460" s="354"/>
      <c r="B460" s="354"/>
      <c r="C460" s="354"/>
      <c r="D460" s="353"/>
      <c r="E460" s="123"/>
      <c r="F460" s="151"/>
      <c r="G460" s="120"/>
      <c r="H460" s="89"/>
      <c r="I460" s="89"/>
      <c r="J460" s="89"/>
      <c r="K460" s="89"/>
      <c r="L460" s="89"/>
      <c r="M460" s="89"/>
    </row>
    <row r="461" spans="1:13" ht="15.75">
      <c r="A461" s="354"/>
      <c r="B461" s="354"/>
      <c r="C461" s="354"/>
      <c r="D461" s="353"/>
      <c r="E461" s="123" t="s">
        <v>10</v>
      </c>
      <c r="F461" s="151"/>
      <c r="G461" s="120"/>
      <c r="H461" s="174">
        <v>1</v>
      </c>
      <c r="I461" s="174">
        <v>2</v>
      </c>
      <c r="J461" s="174">
        <v>1</v>
      </c>
      <c r="K461" s="174">
        <v>15</v>
      </c>
      <c r="L461" s="174">
        <v>29.5</v>
      </c>
      <c r="M461" s="174">
        <v>30</v>
      </c>
    </row>
    <row r="462" spans="1:13" ht="15.75" hidden="1" customHeight="1" outlineLevel="1">
      <c r="A462" s="354"/>
      <c r="B462" s="354"/>
      <c r="C462" s="354"/>
      <c r="D462" s="353"/>
      <c r="E462" s="123"/>
      <c r="F462" s="151"/>
      <c r="G462" s="157" t="str">
        <f>'Приложение 1'!G601</f>
        <v>2016 год:</v>
      </c>
      <c r="H462" s="127">
        <v>1</v>
      </c>
      <c r="I462" s="89"/>
      <c r="J462" s="89"/>
      <c r="K462" s="127">
        <v>15</v>
      </c>
      <c r="L462" s="89"/>
      <c r="M462" s="89"/>
    </row>
    <row r="463" spans="1:13" ht="45" hidden="1" customHeight="1" outlineLevel="1">
      <c r="A463" s="354"/>
      <c r="B463" s="354"/>
      <c r="C463" s="354"/>
      <c r="D463" s="353"/>
      <c r="E463" s="123"/>
      <c r="F463" s="151"/>
      <c r="G463" s="120" t="str">
        <f>'Приложение 1'!G602</f>
        <v xml:space="preserve">Строительство ВЛ-10 кВ от опоры №196 ВЛ-10 кВ №8 "Орошение" ПС 35/10 кВ "Обильное" и ТП 10/0,4 кВ 63 кВА </v>
      </c>
      <c r="H463" s="127">
        <v>1</v>
      </c>
      <c r="I463" s="89"/>
      <c r="J463" s="89"/>
      <c r="K463" s="127">
        <v>15</v>
      </c>
      <c r="L463" s="89"/>
      <c r="M463" s="89"/>
    </row>
    <row r="464" spans="1:13" ht="15.75" hidden="1" customHeight="1" outlineLevel="1">
      <c r="A464" s="354"/>
      <c r="B464" s="354"/>
      <c r="C464" s="354"/>
      <c r="D464" s="353"/>
      <c r="E464" s="123"/>
      <c r="F464" s="151"/>
      <c r="G464" s="157" t="str">
        <f>'Приложение 1'!G603</f>
        <v>2017 год:</v>
      </c>
      <c r="H464" s="89"/>
      <c r="I464" s="127">
        <v>2</v>
      </c>
      <c r="J464" s="89"/>
      <c r="K464" s="89"/>
      <c r="L464" s="127">
        <v>29.5</v>
      </c>
      <c r="M464" s="89"/>
    </row>
    <row r="465" spans="1:13" ht="45" hidden="1" customHeight="1" outlineLevel="1">
      <c r="A465" s="354"/>
      <c r="B465" s="354"/>
      <c r="C465" s="354"/>
      <c r="D465" s="353"/>
      <c r="E465" s="123"/>
      <c r="F465" s="151"/>
      <c r="G465" s="120" t="str">
        <f>'Приложение 1'!G604</f>
        <v>Строительство ВЛ 10 кВ - 2100 м. от ВЛ 10 кВ № 8 "Связь с ПС Кегульта" ПС 110/10 кВ "Ергенинская"и ТП-10/0,4 кВ 63 кВА</v>
      </c>
      <c r="H465" s="89"/>
      <c r="I465" s="127">
        <v>1</v>
      </c>
      <c r="J465" s="89"/>
      <c r="K465" s="89"/>
      <c r="L465" s="127">
        <v>15</v>
      </c>
      <c r="M465" s="89"/>
    </row>
    <row r="466" spans="1:13" ht="45" hidden="1" customHeight="1" outlineLevel="1">
      <c r="A466" s="354"/>
      <c r="B466" s="354"/>
      <c r="C466" s="354"/>
      <c r="D466" s="353"/>
      <c r="E466" s="123"/>
      <c r="F466" s="151"/>
      <c r="G466" s="120" t="str">
        <f>'Приложение 1'!G605</f>
        <v xml:space="preserve">Строительство ВЛ 10кВ-1200 м. от опоры №72 ВЛ 10 кВ №8 «Бригада 1» ПС 35/10 кВ «Кегульта» и ТП-10/0,4 кВ 63 кВА </v>
      </c>
      <c r="H466" s="89"/>
      <c r="I466" s="127">
        <v>1</v>
      </c>
      <c r="J466" s="89"/>
      <c r="K466" s="89"/>
      <c r="L466" s="127">
        <v>14.5</v>
      </c>
      <c r="M466" s="89"/>
    </row>
    <row r="467" spans="1:13" ht="15.75" hidden="1" customHeight="1" outlineLevel="1">
      <c r="A467" s="354"/>
      <c r="B467" s="354"/>
      <c r="C467" s="354"/>
      <c r="D467" s="353"/>
      <c r="E467" s="123"/>
      <c r="F467" s="151"/>
      <c r="G467" s="157" t="str">
        <f>'Приложение 1'!G606</f>
        <v>2018 год:</v>
      </c>
      <c r="H467" s="89"/>
      <c r="I467" s="89"/>
      <c r="J467" s="127">
        <v>1</v>
      </c>
      <c r="K467" s="89"/>
      <c r="L467" s="89"/>
      <c r="M467" s="127">
        <v>30</v>
      </c>
    </row>
    <row r="468" spans="1:13" ht="90" hidden="1" customHeight="1" outlineLevel="1">
      <c r="A468" s="354"/>
      <c r="B468" s="354"/>
      <c r="C468" s="354"/>
      <c r="D468" s="353"/>
      <c r="E468" s="123"/>
      <c r="F468" s="151"/>
      <c r="G468" s="120" t="str">
        <f>'Приложение 1'!G607</f>
        <v>Строительство ВЛ-10кВ от опоры № 27 ВЛ-10кВ № 16 «НС Волжский» ПС 110 кВ Цаган-Аман, строительство ТП 10/0,4 кВ, до границы зем.участка операторная АГЗС  (ориентировочная протяженность ЛЭП – 0,02 км, ориентировочная мощность ТП – 40 кВА)</v>
      </c>
      <c r="H468" s="89"/>
      <c r="I468" s="89"/>
      <c r="J468" s="127">
        <v>1</v>
      </c>
      <c r="K468" s="89"/>
      <c r="L468" s="89"/>
      <c r="M468" s="127">
        <v>30</v>
      </c>
    </row>
    <row r="469" spans="1:13" ht="15.75" hidden="1" customHeight="1" outlineLevel="1">
      <c r="A469" s="354"/>
      <c r="B469" s="354"/>
      <c r="C469" s="354"/>
      <c r="D469" s="353"/>
      <c r="E469" s="123" t="s">
        <v>11</v>
      </c>
      <c r="F469" s="151"/>
      <c r="G469" s="120"/>
      <c r="H469" s="89"/>
      <c r="I469" s="89"/>
      <c r="J469" s="89"/>
      <c r="K469" s="89"/>
      <c r="L469" s="89"/>
      <c r="M469" s="89"/>
    </row>
    <row r="470" spans="1:13" ht="15.75" collapsed="1">
      <c r="A470" s="354"/>
      <c r="B470" s="354"/>
      <c r="C470" s="354"/>
      <c r="D470" s="353"/>
      <c r="E470" s="123" t="s">
        <v>12</v>
      </c>
      <c r="F470" s="151"/>
      <c r="G470" s="120"/>
      <c r="H470" s="174">
        <v>4</v>
      </c>
      <c r="I470" s="213">
        <v>0</v>
      </c>
      <c r="J470" s="213">
        <v>0</v>
      </c>
      <c r="K470" s="174">
        <v>1600</v>
      </c>
      <c r="L470" s="213">
        <v>0</v>
      </c>
      <c r="M470" s="174">
        <v>0</v>
      </c>
    </row>
    <row r="471" spans="1:13" ht="15.75" hidden="1" customHeight="1" outlineLevel="1">
      <c r="A471" s="354"/>
      <c r="B471" s="354"/>
      <c r="C471" s="354"/>
      <c r="D471" s="353"/>
      <c r="E471" s="123"/>
      <c r="F471" s="151"/>
      <c r="G471" s="157" t="str">
        <f>'Приложение 1'!G610</f>
        <v>2016 год:</v>
      </c>
      <c r="H471" s="120">
        <v>4</v>
      </c>
      <c r="I471" s="57"/>
      <c r="J471" s="57"/>
      <c r="K471" s="120">
        <v>1600</v>
      </c>
      <c r="L471" s="57"/>
      <c r="M471" s="57"/>
    </row>
    <row r="472" spans="1:13" ht="90" hidden="1" customHeight="1" outlineLevel="1">
      <c r="A472" s="354"/>
      <c r="B472" s="354"/>
      <c r="C472" s="354"/>
      <c r="D472" s="353"/>
      <c r="E472" s="123"/>
      <c r="F472" s="151"/>
      <c r="G472" s="120" t="str">
        <f>'Приложение 1'!G611</f>
        <v>Строительство КТП 10/0,4 кВ (киоскового типа) по ВЛ-10 кВ (проектируемая) от ПС "Троицкая" (огнеборцы) в количестве 4 шт. для технологического присоединения 240 льготных заявителей (Квартал "Огнеборцев": 1-й, 2-й, 3-й пусковые комплексы)</v>
      </c>
      <c r="H472" s="120">
        <v>3</v>
      </c>
      <c r="I472" s="57"/>
      <c r="J472" s="57"/>
      <c r="K472" s="120">
        <v>1200</v>
      </c>
      <c r="L472" s="57"/>
      <c r="M472" s="57"/>
    </row>
    <row r="473" spans="1:13" ht="90" hidden="1" customHeight="1" outlineLevel="1">
      <c r="A473" s="354"/>
      <c r="B473" s="354"/>
      <c r="C473" s="354"/>
      <c r="D473" s="353"/>
      <c r="E473" s="123"/>
      <c r="F473" s="151"/>
      <c r="G473" s="120" t="str">
        <f>'Приложение 1'!G612</f>
        <v>Строительство КТП 10/0,4 кВ (киоскового типа) по ВЛ-10 кВ (проектируемая) от ПС "Троицкая" (огнеборцы) в количестве 4 шт. для технологического присоединения 240 льготных заявителей (Квартал "Огнеборцев": 4-й пусковой комплекс)</v>
      </c>
      <c r="H473" s="120">
        <v>1</v>
      </c>
      <c r="I473" s="57"/>
      <c r="J473" s="57"/>
      <c r="K473" s="120">
        <v>400</v>
      </c>
      <c r="L473" s="57"/>
      <c r="M473" s="57"/>
    </row>
    <row r="474" spans="1:13" ht="15.75" hidden="1" customHeight="1" outlineLevel="1">
      <c r="A474" s="354"/>
      <c r="B474" s="354"/>
      <c r="C474" s="354"/>
      <c r="D474" s="353"/>
      <c r="E474" s="123" t="s">
        <v>13</v>
      </c>
      <c r="F474" s="151"/>
      <c r="G474" s="120"/>
      <c r="H474" s="57"/>
      <c r="I474" s="57"/>
      <c r="J474" s="57"/>
      <c r="K474" s="57"/>
      <c r="L474" s="57"/>
      <c r="M474" s="57"/>
    </row>
    <row r="475" spans="1:13" ht="15.75" hidden="1" customHeight="1" outlineLevel="1">
      <c r="A475" s="354"/>
      <c r="B475" s="354"/>
      <c r="C475" s="354"/>
      <c r="D475" s="353"/>
      <c r="E475" s="123" t="s">
        <v>80</v>
      </c>
      <c r="F475" s="151"/>
      <c r="G475" s="120"/>
      <c r="H475" s="57"/>
      <c r="I475" s="57"/>
      <c r="J475" s="57"/>
      <c r="K475" s="57"/>
      <c r="L475" s="57"/>
      <c r="M475" s="57"/>
    </row>
    <row r="476" spans="1:13" ht="15.75" hidden="1" customHeight="1" outlineLevel="1">
      <c r="A476" s="354"/>
      <c r="B476" s="354"/>
      <c r="C476" s="354"/>
      <c r="D476" s="353" t="s">
        <v>81</v>
      </c>
      <c r="E476" s="123" t="s">
        <v>9</v>
      </c>
      <c r="F476" s="151"/>
      <c r="G476" s="120"/>
      <c r="H476" s="57"/>
      <c r="I476" s="57"/>
      <c r="J476" s="57"/>
      <c r="K476" s="57"/>
      <c r="L476" s="57"/>
      <c r="M476" s="57"/>
    </row>
    <row r="477" spans="1:13" ht="15.75" hidden="1" customHeight="1" outlineLevel="1">
      <c r="A477" s="354"/>
      <c r="B477" s="354"/>
      <c r="C477" s="354"/>
      <c r="D477" s="353"/>
      <c r="E477" s="123" t="s">
        <v>10</v>
      </c>
      <c r="F477" s="151"/>
      <c r="G477" s="120"/>
      <c r="H477" s="57"/>
      <c r="I477" s="57"/>
      <c r="J477" s="57"/>
      <c r="K477" s="57"/>
      <c r="L477" s="57"/>
      <c r="M477" s="57"/>
    </row>
    <row r="478" spans="1:13" ht="15.75" hidden="1" customHeight="1" outlineLevel="1">
      <c r="A478" s="354"/>
      <c r="B478" s="354"/>
      <c r="C478" s="354"/>
      <c r="D478" s="353"/>
      <c r="E478" s="123" t="s">
        <v>11</v>
      </c>
      <c r="F478" s="151"/>
      <c r="G478" s="120"/>
      <c r="H478" s="57"/>
      <c r="I478" s="57"/>
      <c r="J478" s="57"/>
      <c r="K478" s="57"/>
      <c r="L478" s="57"/>
      <c r="M478" s="57"/>
    </row>
    <row r="479" spans="1:13" ht="15.75" hidden="1" customHeight="1" outlineLevel="1">
      <c r="A479" s="354"/>
      <c r="B479" s="354"/>
      <c r="C479" s="354"/>
      <c r="D479" s="353"/>
      <c r="E479" s="123" t="s">
        <v>12</v>
      </c>
      <c r="F479" s="151"/>
      <c r="G479" s="120"/>
      <c r="H479" s="57"/>
      <c r="I479" s="57"/>
      <c r="J479" s="57"/>
      <c r="K479" s="57"/>
      <c r="L479" s="57"/>
      <c r="M479" s="57"/>
    </row>
    <row r="480" spans="1:13" ht="15.75" hidden="1" customHeight="1" outlineLevel="1">
      <c r="A480" s="354"/>
      <c r="B480" s="354"/>
      <c r="C480" s="354"/>
      <c r="D480" s="353"/>
      <c r="E480" s="123" t="s">
        <v>13</v>
      </c>
      <c r="F480" s="151"/>
      <c r="G480" s="120"/>
      <c r="H480" s="57"/>
      <c r="I480" s="57"/>
      <c r="J480" s="57"/>
      <c r="K480" s="57"/>
      <c r="L480" s="57"/>
      <c r="M480" s="57"/>
    </row>
    <row r="481" spans="1:13" ht="15.75" hidden="1" customHeight="1" outlineLevel="1">
      <c r="A481" s="354"/>
      <c r="B481" s="354"/>
      <c r="C481" s="354"/>
      <c r="D481" s="353"/>
      <c r="E481" s="123" t="s">
        <v>80</v>
      </c>
      <c r="F481" s="151"/>
      <c r="G481" s="120"/>
      <c r="H481" s="57"/>
      <c r="I481" s="57"/>
      <c r="J481" s="57"/>
      <c r="K481" s="57"/>
      <c r="L481" s="57"/>
      <c r="M481" s="57"/>
    </row>
    <row r="482" spans="1:13" collapsed="1">
      <c r="A482" s="196"/>
      <c r="B482" s="196"/>
      <c r="C482" s="196"/>
      <c r="D482" s="196"/>
      <c r="H482" s="56"/>
      <c r="I482" s="56"/>
      <c r="J482" s="56"/>
      <c r="K482" s="56"/>
      <c r="L482" s="56"/>
      <c r="M482" s="56"/>
    </row>
    <row r="483" spans="1:13">
      <c r="H483" s="56"/>
      <c r="I483" s="56"/>
      <c r="J483" s="56"/>
      <c r="K483" s="56"/>
      <c r="L483" s="56"/>
      <c r="M483" s="56"/>
    </row>
    <row r="484" spans="1:13" hidden="1"/>
    <row r="485" spans="1:13" ht="18.75" hidden="1">
      <c r="A485" s="356"/>
      <c r="B485" s="356"/>
      <c r="C485" s="356"/>
      <c r="D485" s="356"/>
      <c r="E485" s="356"/>
      <c r="F485" s="154"/>
      <c r="G485" s="344" t="s">
        <v>135</v>
      </c>
      <c r="H485" s="344"/>
      <c r="I485" s="344"/>
      <c r="J485" s="344"/>
      <c r="K485" s="344"/>
      <c r="L485" s="344"/>
      <c r="M485" s="344"/>
    </row>
    <row r="486" spans="1:13" hidden="1">
      <c r="A486" s="235" t="s">
        <v>59</v>
      </c>
      <c r="B486" s="235"/>
      <c r="C486" s="235"/>
      <c r="D486" s="232" t="s">
        <v>82</v>
      </c>
      <c r="E486" s="355" t="s">
        <v>75</v>
      </c>
      <c r="F486" s="152"/>
      <c r="G486" s="232" t="s">
        <v>142</v>
      </c>
      <c r="H486" s="232" t="s">
        <v>76</v>
      </c>
      <c r="I486" s="232"/>
      <c r="J486" s="232"/>
      <c r="K486" s="232" t="s">
        <v>77</v>
      </c>
      <c r="L486" s="232"/>
      <c r="M486" s="232"/>
    </row>
    <row r="487" spans="1:13" hidden="1">
      <c r="A487" s="235"/>
      <c r="B487" s="235"/>
      <c r="C487" s="235"/>
      <c r="D487" s="232"/>
      <c r="E487" s="355"/>
      <c r="F487" s="152"/>
      <c r="G487" s="232"/>
      <c r="H487" s="79">
        <f>H9</f>
        <v>2016</v>
      </c>
      <c r="I487" s="79">
        <f>I9</f>
        <v>2017</v>
      </c>
      <c r="J487" s="79">
        <f>J9</f>
        <v>2018</v>
      </c>
      <c r="K487" s="79">
        <f>H487</f>
        <v>2016</v>
      </c>
      <c r="L487" s="79">
        <f>I487</f>
        <v>2017</v>
      </c>
      <c r="M487" s="79">
        <f>J487</f>
        <v>2018</v>
      </c>
    </row>
    <row r="488" spans="1:13" hidden="1">
      <c r="A488" s="235">
        <v>2</v>
      </c>
      <c r="B488" s="235"/>
      <c r="C488" s="235"/>
      <c r="D488" s="235">
        <v>3</v>
      </c>
      <c r="E488" s="235"/>
      <c r="F488" s="141"/>
      <c r="G488" s="79">
        <v>4</v>
      </c>
      <c r="H488" s="346">
        <v>5</v>
      </c>
      <c r="I488" s="346"/>
      <c r="J488" s="346"/>
      <c r="K488" s="346">
        <v>6</v>
      </c>
      <c r="L488" s="346"/>
      <c r="M488" s="346"/>
    </row>
    <row r="489" spans="1:13" hidden="1"/>
    <row r="490" spans="1:13" hidden="1"/>
    <row r="491" spans="1:13" ht="18.75" hidden="1">
      <c r="A491" s="349"/>
      <c r="B491" s="349"/>
      <c r="C491" s="349"/>
      <c r="D491" s="349"/>
      <c r="E491" s="349"/>
      <c r="F491" s="150"/>
      <c r="G491" s="344" t="s">
        <v>83</v>
      </c>
      <c r="H491" s="344"/>
      <c r="I491" s="344"/>
      <c r="J491" s="344"/>
      <c r="K491" s="344"/>
      <c r="L491" s="344"/>
      <c r="M491" s="344"/>
    </row>
    <row r="492" spans="1:13" hidden="1">
      <c r="A492" s="235" t="s">
        <v>59</v>
      </c>
      <c r="B492" s="235"/>
      <c r="C492" s="235"/>
      <c r="D492" s="232" t="s">
        <v>84</v>
      </c>
      <c r="E492" s="321"/>
      <c r="F492" s="147"/>
      <c r="G492" s="232" t="s">
        <v>142</v>
      </c>
      <c r="H492" s="232" t="s">
        <v>76</v>
      </c>
      <c r="I492" s="232"/>
      <c r="J492" s="232"/>
      <c r="K492" s="232" t="s">
        <v>77</v>
      </c>
      <c r="L492" s="232"/>
      <c r="M492" s="232"/>
    </row>
    <row r="493" spans="1:13" hidden="1">
      <c r="A493" s="235"/>
      <c r="B493" s="235"/>
      <c r="C493" s="235"/>
      <c r="D493" s="232"/>
      <c r="E493" s="321"/>
      <c r="F493" s="147"/>
      <c r="G493" s="232"/>
      <c r="H493" s="140">
        <f>H9</f>
        <v>2016</v>
      </c>
      <c r="I493" s="140">
        <f>I9</f>
        <v>2017</v>
      </c>
      <c r="J493" s="140">
        <f>J9</f>
        <v>2018</v>
      </c>
      <c r="K493" s="140">
        <f>H493</f>
        <v>2016</v>
      </c>
      <c r="L493" s="140">
        <f>I493</f>
        <v>2017</v>
      </c>
      <c r="M493" s="140">
        <f>J493</f>
        <v>2018</v>
      </c>
    </row>
    <row r="494" spans="1:13" hidden="1">
      <c r="A494" s="235">
        <v>2</v>
      </c>
      <c r="B494" s="235"/>
      <c r="C494" s="235"/>
      <c r="D494" s="235">
        <v>3</v>
      </c>
      <c r="E494" s="235"/>
      <c r="F494" s="141"/>
      <c r="G494" s="79">
        <v>4</v>
      </c>
      <c r="H494" s="346">
        <v>5</v>
      </c>
      <c r="I494" s="346"/>
      <c r="J494" s="346"/>
      <c r="K494" s="346">
        <v>6</v>
      </c>
      <c r="L494" s="346"/>
      <c r="M494" s="346"/>
    </row>
    <row r="495" spans="1:13" ht="18.75">
      <c r="A495" s="215" t="s">
        <v>328</v>
      </c>
    </row>
  </sheetData>
  <mergeCells count="175">
    <mergeCell ref="A4:M4"/>
    <mergeCell ref="A220:A248"/>
    <mergeCell ref="B220:B248"/>
    <mergeCell ref="C220:C231"/>
    <mergeCell ref="D220:D225"/>
    <mergeCell ref="D226:D231"/>
    <mergeCell ref="C232:C248"/>
    <mergeCell ref="D232:D242"/>
    <mergeCell ref="D243:D248"/>
    <mergeCell ref="A6:M6"/>
    <mergeCell ref="A8:A9"/>
    <mergeCell ref="B8:B9"/>
    <mergeCell ref="C8:C9"/>
    <mergeCell ref="D8:D9"/>
    <mergeCell ref="E8:E9"/>
    <mergeCell ref="A485:E485"/>
    <mergeCell ref="A428:E428"/>
    <mergeCell ref="A486:C487"/>
    <mergeCell ref="D486:D487"/>
    <mergeCell ref="A491:E491"/>
    <mergeCell ref="A435:C436"/>
    <mergeCell ref="D435:D436"/>
    <mergeCell ref="A438:C451"/>
    <mergeCell ref="E486:E487"/>
    <mergeCell ref="D446:D451"/>
    <mergeCell ref="A452:C481"/>
    <mergeCell ref="D452:D475"/>
    <mergeCell ref="D476:D481"/>
    <mergeCell ref="A429:C430"/>
    <mergeCell ref="D429:D430"/>
    <mergeCell ref="A431:C431"/>
    <mergeCell ref="D431:E431"/>
    <mergeCell ref="E429:E430"/>
    <mergeCell ref="A437:C437"/>
    <mergeCell ref="D437:E437"/>
    <mergeCell ref="G429:G430"/>
    <mergeCell ref="K437:M437"/>
    <mergeCell ref="H429:J429"/>
    <mergeCell ref="K429:M429"/>
    <mergeCell ref="A422:A423"/>
    <mergeCell ref="B422:B423"/>
    <mergeCell ref="C422:C423"/>
    <mergeCell ref="D422:D423"/>
    <mergeCell ref="D438:D445"/>
    <mergeCell ref="H431:J431"/>
    <mergeCell ref="K431:M431"/>
    <mergeCell ref="B218:B219"/>
    <mergeCell ref="C218:C219"/>
    <mergeCell ref="D218:D219"/>
    <mergeCell ref="D255:D264"/>
    <mergeCell ref="C265:C304"/>
    <mergeCell ref="D265:D298"/>
    <mergeCell ref="G428:M428"/>
    <mergeCell ref="G311:G312"/>
    <mergeCell ref="H311:J311"/>
    <mergeCell ref="K311:M311"/>
    <mergeCell ref="G218:G219"/>
    <mergeCell ref="C359:C364"/>
    <mergeCell ref="D359:D364"/>
    <mergeCell ref="C326:C340"/>
    <mergeCell ref="D326:D331"/>
    <mergeCell ref="D332:D340"/>
    <mergeCell ref="D311:D312"/>
    <mergeCell ref="E311:E312"/>
    <mergeCell ref="B313:E313"/>
    <mergeCell ref="B365:B376"/>
    <mergeCell ref="C365:C370"/>
    <mergeCell ref="E218:E219"/>
    <mergeCell ref="D299:D304"/>
    <mergeCell ref="A309:M309"/>
    <mergeCell ref="A218:A219"/>
    <mergeCell ref="H313:J313"/>
    <mergeCell ref="K313:M313"/>
    <mergeCell ref="K424:M424"/>
    <mergeCell ref="A421:E421"/>
    <mergeCell ref="A249:A304"/>
    <mergeCell ref="B249:B304"/>
    <mergeCell ref="C249:C264"/>
    <mergeCell ref="D249:D254"/>
    <mergeCell ref="A311:A312"/>
    <mergeCell ref="B311:B312"/>
    <mergeCell ref="C311:C312"/>
    <mergeCell ref="H218:J218"/>
    <mergeCell ref="K218:M218"/>
    <mergeCell ref="D395:D400"/>
    <mergeCell ref="D401:D406"/>
    <mergeCell ref="C407:C418"/>
    <mergeCell ref="D407:D412"/>
    <mergeCell ref="D413:D418"/>
    <mergeCell ref="A395:A418"/>
    <mergeCell ref="C347:C358"/>
    <mergeCell ref="D347:D352"/>
    <mergeCell ref="D353:D358"/>
    <mergeCell ref="B359:B364"/>
    <mergeCell ref="G8:G9"/>
    <mergeCell ref="H8:J8"/>
    <mergeCell ref="K8:M8"/>
    <mergeCell ref="A10:A99"/>
    <mergeCell ref="A100:A214"/>
    <mergeCell ref="B10:B99"/>
    <mergeCell ref="B100:B214"/>
    <mergeCell ref="C10:C87"/>
    <mergeCell ref="C88:C99"/>
    <mergeCell ref="C100:C198"/>
    <mergeCell ref="C199:C214"/>
    <mergeCell ref="D10:D15"/>
    <mergeCell ref="D16:D87"/>
    <mergeCell ref="D88:D93"/>
    <mergeCell ref="D94:D99"/>
    <mergeCell ref="D100:D105"/>
    <mergeCell ref="D106:D198"/>
    <mergeCell ref="D199:D208"/>
    <mergeCell ref="D209:D214"/>
    <mergeCell ref="A494:C494"/>
    <mergeCell ref="D494:E494"/>
    <mergeCell ref="H494:J494"/>
    <mergeCell ref="K494:M494"/>
    <mergeCell ref="A488:C488"/>
    <mergeCell ref="D488:E488"/>
    <mergeCell ref="H488:J488"/>
    <mergeCell ref="K488:M488"/>
    <mergeCell ref="G491:M491"/>
    <mergeCell ref="G492:G493"/>
    <mergeCell ref="H492:J492"/>
    <mergeCell ref="A492:C493"/>
    <mergeCell ref="D492:E493"/>
    <mergeCell ref="K492:M492"/>
    <mergeCell ref="D365:D370"/>
    <mergeCell ref="C371:C376"/>
    <mergeCell ref="D371:D376"/>
    <mergeCell ref="B377:B394"/>
    <mergeCell ref="C377:C382"/>
    <mergeCell ref="D377:D382"/>
    <mergeCell ref="C383:C394"/>
    <mergeCell ref="G486:G487"/>
    <mergeCell ref="H486:J486"/>
    <mergeCell ref="G485:M485"/>
    <mergeCell ref="G421:M421"/>
    <mergeCell ref="G422:G423"/>
    <mergeCell ref="H422:J422"/>
    <mergeCell ref="K422:M422"/>
    <mergeCell ref="H424:J424"/>
    <mergeCell ref="H437:J437"/>
    <mergeCell ref="C395:C406"/>
    <mergeCell ref="B424:E424"/>
    <mergeCell ref="E422:E423"/>
    <mergeCell ref="G435:G436"/>
    <mergeCell ref="H435:J435"/>
    <mergeCell ref="K435:M435"/>
    <mergeCell ref="D383:D388"/>
    <mergeCell ref="K486:M486"/>
    <mergeCell ref="J1:M1"/>
    <mergeCell ref="K2:M2"/>
    <mergeCell ref="A7:F7"/>
    <mergeCell ref="H7:M7"/>
    <mergeCell ref="F8:F9"/>
    <mergeCell ref="F218:F219"/>
    <mergeCell ref="E435:F436"/>
    <mergeCell ref="A434:M434"/>
    <mergeCell ref="F311:F312"/>
    <mergeCell ref="A310:F310"/>
    <mergeCell ref="H310:M310"/>
    <mergeCell ref="A217:F217"/>
    <mergeCell ref="H217:M217"/>
    <mergeCell ref="K188:K189"/>
    <mergeCell ref="A314:A394"/>
    <mergeCell ref="B314:B340"/>
    <mergeCell ref="C314:C325"/>
    <mergeCell ref="D314:D319"/>
    <mergeCell ref="D320:D325"/>
    <mergeCell ref="D389:D394"/>
    <mergeCell ref="B395:B418"/>
    <mergeCell ref="B341:B358"/>
    <mergeCell ref="C341:C346"/>
    <mergeCell ref="D341:D346"/>
  </mergeCells>
  <printOptions horizontalCentered="1"/>
  <pageMargins left="0.31496062992125984" right="0.31496062992125984" top="0.35433070866141736" bottom="0.35433070866141736" header="0.31496062992125984" footer="0.11811023622047245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5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Нохашкеев Санджи Сергеевич</dc:creator>
  <cp:lastModifiedBy>Хиврич Григорий Александрович</cp:lastModifiedBy>
  <cp:lastPrinted>2019-10-16T10:11:19Z</cp:lastPrinted>
  <dcterms:created xsi:type="dcterms:W3CDTF">2014-04-01T12:33:18Z</dcterms:created>
  <dcterms:modified xsi:type="dcterms:W3CDTF">2019-10-24T11:49:25Z</dcterms:modified>
</cp:coreProperties>
</file>